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2.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3.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4.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5.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6.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7.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8.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9.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0.xml" ContentType="application/vnd.openxmlformats-officedocument.drawing+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1.xml" ContentType="application/vnd.openxmlformats-officedocument.drawing+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12.xml" ContentType="application/vnd.openxmlformats-officedocument.drawing+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3.xml" ContentType="application/vnd.openxmlformats-officedocument.drawing+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4.xml" ContentType="application/vnd.openxmlformats-officedocument.drawing+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15.xml" ContentType="application/vnd.openxmlformats-officedocument.drawing+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16.xml" ContentType="application/vnd.openxmlformats-officedocument.drawing+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17.xml" ContentType="application/vnd.openxmlformats-officedocument.drawing+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18.xml" ContentType="application/vnd.openxmlformats-officedocument.drawing+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19.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20.xml" ContentType="application/vnd.openxmlformats-officedocument.drawing+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21.xml" ContentType="application/vnd.openxmlformats-officedocument.drawing+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22.xml" ContentType="application/vnd.openxmlformats-officedocument.drawing+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23.xml" ContentType="application/vnd.openxmlformats-officedocument.drawing+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24.xml" ContentType="application/vnd.openxmlformats-officedocument.drawing+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25.xml" ContentType="application/vnd.openxmlformats-officedocument.drawing+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26.xml" ContentType="application/vnd.openxmlformats-officedocument.drawing+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27.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28.xml" ContentType="application/vnd.openxmlformats-officedocument.drawing+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defaultThemeVersion="202300"/>
  <mc:AlternateContent xmlns:mc="http://schemas.openxmlformats.org/markup-compatibility/2006">
    <mc:Choice Requires="x15">
      <x15ac:absPath xmlns:x15ac="http://schemas.microsoft.com/office/spreadsheetml/2010/11/ac" url="F:\Renton Computers Data Recovery\Index2\TestIndexes\Test90\"/>
    </mc:Choice>
  </mc:AlternateContent>
  <xr:revisionPtr revIDLastSave="0" documentId="13_ncr:1_{0FC9020F-1F67-4744-B097-A6D0929CC06F}" xr6:coauthVersionLast="47" xr6:coauthVersionMax="47" xr10:uidLastSave="{00000000-0000-0000-0000-000000000000}"/>
  <bookViews>
    <workbookView xWindow="-120" yWindow="-120" windowWidth="29040" windowHeight="15840" tabRatio="888" xr2:uid="{20AA2E0E-50BC-429C-8C76-53A3E7573EFA}"/>
  </bookViews>
  <sheets>
    <sheet name="Portland Harbor NRDA DSAYs" sheetId="30" r:id="rId1"/>
    <sheet name="NRDA Alder Creek MB" sheetId="31" r:id="rId2"/>
    <sheet name="NRDA Linnton Mill MB" sheetId="32" r:id="rId3"/>
    <sheet name="NRDA PGE Harborton MB" sheetId="33" r:id="rId4"/>
    <sheet name="NRDA Rinearson MB" sheetId="34" r:id="rId5"/>
    <sheet name="NRDA ACFI" sheetId="1" r:id="rId6"/>
    <sheet name="NRDA AGC" sheetId="2" r:id="rId7"/>
    <sheet name="NRDA AInc, HLLC, VInc" sheetId="3" r:id="rId8"/>
    <sheet name="NRDA Beazer East" sheetId="4" r:id="rId9"/>
    <sheet name="NRDA BNSF Railway" sheetId="5" r:id="rId10"/>
    <sheet name="NRDA Calbag Metals" sheetId="7" r:id="rId11"/>
    <sheet name="NRDA ESCO" sheetId="8" r:id="rId12"/>
    <sheet name="NRDA Evraz Inc" sheetId="9" r:id="rId13"/>
    <sheet name="NRDA Gould Inc" sheetId="10" r:id="rId14"/>
    <sheet name="NRDA HAJ Inc" sheetId="11" r:id="rId15"/>
    <sheet name="NRDA Koppers Inc" sheetId="12" r:id="rId16"/>
    <sheet name="NRDA McCall Oil" sheetId="14" r:id="rId17"/>
    <sheet name="NRDA MMGL" sheetId="18" r:id="rId18"/>
    <sheet name="NRDA NW Pipe" sheetId="19" r:id="rId19"/>
    <sheet name="NRDA PacifiCorp" sheetId="20" r:id="rId20"/>
    <sheet name="NRDA PGE" sheetId="21" r:id="rId21"/>
    <sheet name="NRDA Portland Terminal RR" sheetId="22" r:id="rId22"/>
    <sheet name="NRDA Schnitzer Steel" sheetId="23" r:id="rId23"/>
    <sheet name="NRDA Siltronic Corp" sheetId="24" r:id="rId24"/>
    <sheet name="NRDA Sulzer Pumps" sheetId="25" r:id="rId25"/>
    <sheet name="NRDA AirGas &amp; Air Liquide" sheetId="26" r:id="rId26"/>
    <sheet name="NRDA City of Portland" sheetId="27" r:id="rId27"/>
    <sheet name="NRDA Port of Portland" sheetId="28" r:id="rId28"/>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17" i="34" l="1"/>
  <c r="M107" i="21"/>
  <c r="S9" i="21" s="1"/>
  <c r="L107" i="21"/>
  <c r="R9" i="21" s="1"/>
  <c r="J107" i="21"/>
  <c r="Q7" i="20"/>
  <c r="P7" i="20"/>
  <c r="R7" i="20"/>
  <c r="M50" i="20"/>
  <c r="S7" i="20" s="1"/>
  <c r="L50" i="20"/>
  <c r="J50" i="20"/>
  <c r="Q6" i="20" s="1"/>
  <c r="R6" i="20"/>
  <c r="P6" i="20"/>
  <c r="C50" i="20"/>
  <c r="P6" i="18"/>
  <c r="I7" i="30"/>
  <c r="H7" i="30"/>
  <c r="G7" i="30"/>
  <c r="M11" i="34"/>
  <c r="L11" i="34"/>
  <c r="C17" i="34" s="1"/>
  <c r="J11" i="34"/>
  <c r="B17" i="34" s="1"/>
  <c r="C11" i="34"/>
  <c r="A17" i="34" s="1"/>
  <c r="M11" i="33"/>
  <c r="D17" i="33" s="1"/>
  <c r="L11" i="33"/>
  <c r="C17" i="33" s="1"/>
  <c r="J11" i="33"/>
  <c r="B17" i="33" s="1"/>
  <c r="C11" i="33"/>
  <c r="A17" i="33" s="1"/>
  <c r="M11" i="32"/>
  <c r="D17" i="32" s="1"/>
  <c r="L11" i="32"/>
  <c r="C17" i="32" s="1"/>
  <c r="J11" i="32"/>
  <c r="B17" i="32" s="1"/>
  <c r="C11" i="32"/>
  <c r="A17" i="32" s="1"/>
  <c r="C17" i="31"/>
  <c r="B17" i="31"/>
  <c r="A17" i="31"/>
  <c r="M11" i="31"/>
  <c r="D17" i="31" s="1"/>
  <c r="L11" i="31"/>
  <c r="J11" i="31"/>
  <c r="C11" i="31"/>
  <c r="R6" i="26"/>
  <c r="Q6" i="26"/>
  <c r="P6" i="26"/>
  <c r="R6" i="25"/>
  <c r="Q6" i="25"/>
  <c r="C45" i="25"/>
  <c r="P6" i="25" s="1"/>
  <c r="R6" i="24"/>
  <c r="Q6" i="24"/>
  <c r="P6" i="24"/>
  <c r="L16" i="24"/>
  <c r="C16" i="24"/>
  <c r="J16" i="24"/>
  <c r="M16" i="24"/>
  <c r="S6" i="24" s="1"/>
  <c r="R6" i="23"/>
  <c r="Q6" i="23"/>
  <c r="P6" i="23"/>
  <c r="L80" i="23"/>
  <c r="C80" i="23"/>
  <c r="J80" i="23"/>
  <c r="M80" i="23"/>
  <c r="S6" i="23" s="1"/>
  <c r="R6" i="19"/>
  <c r="Q6" i="19"/>
  <c r="P6" i="19"/>
  <c r="C21" i="19"/>
  <c r="J21" i="19"/>
  <c r="L21" i="19"/>
  <c r="M21" i="19"/>
  <c r="S6" i="19" s="1"/>
  <c r="R6" i="18"/>
  <c r="M17" i="14"/>
  <c r="S6" i="14" s="1"/>
  <c r="L17" i="14"/>
  <c r="R6" i="14" s="1"/>
  <c r="J17" i="14"/>
  <c r="Q6" i="14" s="1"/>
  <c r="C17" i="14"/>
  <c r="P6" i="14" s="1"/>
  <c r="C16" i="12"/>
  <c r="P6" i="12" s="1"/>
  <c r="J16" i="12"/>
  <c r="L16" i="12"/>
  <c r="R6" i="12" s="1"/>
  <c r="M16" i="12"/>
  <c r="S6" i="12" s="1"/>
  <c r="Q6" i="12"/>
  <c r="L18" i="11"/>
  <c r="R6" i="11" s="1"/>
  <c r="C18" i="11"/>
  <c r="P6" i="11" s="1"/>
  <c r="J18" i="11"/>
  <c r="Q6" i="11" s="1"/>
  <c r="M18" i="11"/>
  <c r="S6" i="11" s="1"/>
  <c r="R6" i="10"/>
  <c r="L13" i="10"/>
  <c r="Q6" i="10"/>
  <c r="P6" i="10"/>
  <c r="C13" i="10"/>
  <c r="J13" i="10"/>
  <c r="M13" i="10"/>
  <c r="S6" i="10" s="1"/>
  <c r="R6" i="9"/>
  <c r="Q6" i="9"/>
  <c r="P6" i="9"/>
  <c r="M48" i="9"/>
  <c r="S6" i="9" s="1"/>
  <c r="L48" i="9"/>
  <c r="J48" i="9"/>
  <c r="C48" i="9"/>
  <c r="R6" i="8"/>
  <c r="Q6" i="8"/>
  <c r="C125" i="8"/>
  <c r="P6" i="8" s="1"/>
  <c r="J125" i="8"/>
  <c r="L125" i="8"/>
  <c r="M125" i="8"/>
  <c r="S6" i="8" s="1"/>
  <c r="R6" i="7"/>
  <c r="Q6" i="7"/>
  <c r="P6" i="7"/>
  <c r="R6" i="5"/>
  <c r="Q6" i="5"/>
  <c r="P6" i="5"/>
  <c r="R6" i="4"/>
  <c r="Q6" i="4"/>
  <c r="P6" i="4"/>
  <c r="M15" i="4"/>
  <c r="S6" i="4" s="1"/>
  <c r="L15" i="4"/>
  <c r="J15" i="4"/>
  <c r="C15" i="4"/>
  <c r="R6" i="3"/>
  <c r="Q6" i="3"/>
  <c r="P6" i="3"/>
  <c r="M31" i="3"/>
  <c r="S6" i="3" s="1"/>
  <c r="L31" i="3"/>
  <c r="J31" i="3"/>
  <c r="C31" i="3"/>
  <c r="R6" i="2"/>
  <c r="Q6" i="2"/>
  <c r="P6" i="2"/>
  <c r="R6" i="1"/>
  <c r="Q6" i="1"/>
  <c r="P6" i="1"/>
  <c r="M206" i="28"/>
  <c r="S6" i="28" s="1"/>
  <c r="L206" i="28"/>
  <c r="R6" i="28" s="1"/>
  <c r="J206" i="28"/>
  <c r="Q6" i="28" s="1"/>
  <c r="C206" i="28"/>
  <c r="P6" i="28" s="1"/>
  <c r="M92" i="27"/>
  <c r="S6" i="27" s="1"/>
  <c r="L92" i="27"/>
  <c r="R6" i="27" s="1"/>
  <c r="J92" i="27"/>
  <c r="Q6" i="27" s="1"/>
  <c r="C92" i="27"/>
  <c r="P6" i="27" s="1"/>
  <c r="M30" i="26"/>
  <c r="S6" i="26" s="1"/>
  <c r="L30" i="26"/>
  <c r="J30" i="26"/>
  <c r="C30" i="26"/>
  <c r="M45" i="25"/>
  <c r="S6" i="25" s="1"/>
  <c r="L45" i="25"/>
  <c r="J45" i="25"/>
  <c r="M70" i="22"/>
  <c r="S6" i="22" s="1"/>
  <c r="L70" i="22"/>
  <c r="R6" i="22" s="1"/>
  <c r="J70" i="22"/>
  <c r="Q6" i="22" s="1"/>
  <c r="C70" i="22"/>
  <c r="P6" i="22" s="1"/>
  <c r="Q9" i="21"/>
  <c r="C107" i="21"/>
  <c r="P9" i="21" s="1"/>
  <c r="M146" i="18"/>
  <c r="S6" i="18" s="1"/>
  <c r="L146" i="18"/>
  <c r="J146" i="18"/>
  <c r="Q6" i="18" s="1"/>
  <c r="C146" i="18"/>
  <c r="M22" i="7"/>
  <c r="S6" i="7" s="1"/>
  <c r="L22" i="7"/>
  <c r="J22" i="7"/>
  <c r="C22" i="7"/>
  <c r="M105" i="5"/>
  <c r="S6" i="5" s="1"/>
  <c r="L105" i="5"/>
  <c r="J105" i="5"/>
  <c r="C105" i="5"/>
  <c r="C12" i="1"/>
  <c r="C51" i="2"/>
  <c r="M12" i="1"/>
  <c r="S6" i="1" s="1"/>
  <c r="L12" i="1"/>
  <c r="J12" i="1"/>
  <c r="M51" i="2"/>
  <c r="S6" i="2" s="1"/>
  <c r="L51" i="2"/>
  <c r="J51" i="2"/>
  <c r="J7" i="30" l="1"/>
  <c r="P6" i="21"/>
  <c r="R6" i="21"/>
  <c r="Q6" i="21"/>
  <c r="S6" i="21"/>
  <c r="E7" i="30" s="1"/>
  <c r="S6" i="20"/>
  <c r="B7" i="30"/>
  <c r="D7" i="30"/>
  <c r="C7" i="30"/>
</calcChain>
</file>

<file path=xl/sharedStrings.xml><?xml version="1.0" encoding="utf-8"?>
<sst xmlns="http://schemas.openxmlformats.org/spreadsheetml/2006/main" count="3665" uniqueCount="986">
  <si>
    <t>DSAY Liability</t>
  </si>
  <si>
    <t>SiteID</t>
  </si>
  <si>
    <t>Current Owner</t>
  </si>
  <si>
    <t>ACF Industries</t>
  </si>
  <si>
    <t>1968 - 1980, 1988 - Present</t>
  </si>
  <si>
    <t>Years Owned</t>
  </si>
  <si>
    <t>Years Operated</t>
  </si>
  <si>
    <t>1968 - 1980</t>
  </si>
  <si>
    <t>Site Acreage</t>
  </si>
  <si>
    <t>Latitude</t>
  </si>
  <si>
    <t>Longitude</t>
  </si>
  <si>
    <t>Related Activities</t>
  </si>
  <si>
    <t>Above Ground Storage Tank - Diesel</t>
  </si>
  <si>
    <t>Underground Storage Tank - Leaded Gasoline</t>
  </si>
  <si>
    <t>Underground Storage Tank - Waste Oil</t>
  </si>
  <si>
    <t>Extensive Vehicle Operations or Washing Facilities</t>
  </si>
  <si>
    <t>Unprotected Storage of Petroleum Contaminated Soil</t>
  </si>
  <si>
    <t>Unprotected Storage of Spent Sandblasting Grit</t>
  </si>
  <si>
    <t>Portland Harbor Natural Resource Damage Assessment for American Car Foundary Industries</t>
  </si>
  <si>
    <t>Portland Harbor Natural Resource Damage for Ash Grove Cement, Inc.</t>
  </si>
  <si>
    <t>Ash Grove</t>
  </si>
  <si>
    <t>1963 - Present</t>
  </si>
  <si>
    <t>2005 - Present</t>
  </si>
  <si>
    <t>1992 - Present</t>
  </si>
  <si>
    <t>1964 - Present</t>
  </si>
  <si>
    <t>Above Ground Storage Tank - Hydraulic Fluid</t>
  </si>
  <si>
    <t>Above Ground Storage Tank - Lubrication Oil</t>
  </si>
  <si>
    <t>Above Ground Storage Tank - Waste Oil</t>
  </si>
  <si>
    <t>Boat Moorage or Marina Operations</t>
  </si>
  <si>
    <t>Cement / Limestone Manufacturing</t>
  </si>
  <si>
    <t>Creosote Treatment Railroad Ties</t>
  </si>
  <si>
    <t>Creoste Treatment Wood Pilings</t>
  </si>
  <si>
    <t>Landfill or Dredged Sediments - Willamette Prior to 1980</t>
  </si>
  <si>
    <t>PCB Capacitor Use</t>
  </si>
  <si>
    <t>PCB Contaminated Oil Spill</t>
  </si>
  <si>
    <t>PCB Transformer Use / Spills / Storage</t>
  </si>
  <si>
    <t>Petroleum Leaks / Spills</t>
  </si>
  <si>
    <t>Scrap Metal Yard Operation</t>
  </si>
  <si>
    <t>Underground Storage Tank - Gasoline</t>
  </si>
  <si>
    <t>Above Ground Storage Tank - Other Petroleum / Unknown Petroleum</t>
  </si>
  <si>
    <t>Cement  Manufacturing/Distribution</t>
  </si>
  <si>
    <t>Fueling Operations</t>
  </si>
  <si>
    <t>Hydraulic Oil Leaks/Spills</t>
  </si>
  <si>
    <t>Ship Maintenance or Construction</t>
  </si>
  <si>
    <t>South</t>
  </si>
  <si>
    <t>Dates of Operation</t>
  </si>
  <si>
    <t>Dates of Ownership</t>
  </si>
  <si>
    <t>Portland Harbor Natural Resource Damage for Ashland, Inc., Hercules, LLC, Valvoline, Inc.</t>
  </si>
  <si>
    <t>OCF Joseph E Weston Public Foundation</t>
  </si>
  <si>
    <t>NW Natural Gas Company</t>
  </si>
  <si>
    <t>Gray Family Mock's Landing LLC</t>
  </si>
  <si>
    <t>City of Portland</t>
  </si>
  <si>
    <t>Solenis LLC</t>
  </si>
  <si>
    <t>Standard Steel Property LLC</t>
  </si>
  <si>
    <t>NWP Enterprises LLC</t>
  </si>
  <si>
    <t>None</t>
  </si>
  <si>
    <t>1951 - 2002</t>
  </si>
  <si>
    <t>1931 - 2014</t>
  </si>
  <si>
    <t>1986 - 1987</t>
  </si>
  <si>
    <t>1956 - 1956</t>
  </si>
  <si>
    <t>1983 - 1987</t>
  </si>
  <si>
    <t>1931 - 2002</t>
  </si>
  <si>
    <t>1931 - Present</t>
  </si>
  <si>
    <t>1990 - 2007</t>
  </si>
  <si>
    <t>1986 - 1991</t>
  </si>
  <si>
    <t>No Activities</t>
  </si>
  <si>
    <t>Underground Storage Tank - Other Petroleum / Unknown Petroleum</t>
  </si>
  <si>
    <t>Petroleum Leaks/Spills</t>
  </si>
  <si>
    <t>Fuel Oil Use</t>
  </si>
  <si>
    <t>Underground Storage Tank - Heating Oil</t>
  </si>
  <si>
    <t>Uderground Storage Tank - Gasoline</t>
  </si>
  <si>
    <t>Above Ground Storage Tank - Other Petroleum/Unknown Petroleum</t>
  </si>
  <si>
    <t>AdhesivesProduction</t>
  </si>
  <si>
    <t>Adhesives Waste Disposal</t>
  </si>
  <si>
    <t>Extensive Vehicle Operations</t>
  </si>
  <si>
    <t>Underground Storage Tank - Diesel</t>
  </si>
  <si>
    <t>Landfilling of Dredged Sediment - Willamette Prior to 1980</t>
  </si>
  <si>
    <t>Site Section</t>
  </si>
  <si>
    <t>B</t>
  </si>
  <si>
    <t>North</t>
  </si>
  <si>
    <t>Totals:</t>
  </si>
  <si>
    <t>Steel Manufacturing</t>
  </si>
  <si>
    <t>Portland Harbor Natural Resource Damage for Beazer East, Inc.</t>
  </si>
  <si>
    <t>1965 - 1988</t>
  </si>
  <si>
    <t>Coal Tar Distillation Plant Operations</t>
  </si>
  <si>
    <t>Coal Tar Pitch Distribution</t>
  </si>
  <si>
    <t>Landfill of Coal Tar Distillates</t>
  </si>
  <si>
    <t>Disposal of Coal Tar Distillation Waste Water</t>
  </si>
  <si>
    <t>Oil/Water Separation/Filtration Use</t>
  </si>
  <si>
    <t>Ship Berthing</t>
  </si>
  <si>
    <t>G</t>
  </si>
  <si>
    <t>H</t>
  </si>
  <si>
    <t>I</t>
  </si>
  <si>
    <t>F</t>
  </si>
  <si>
    <t>Portland Harbor Natural Resource Damage for Burlington Northern &amp; Santa Fe Railway Company</t>
  </si>
  <si>
    <t>BNSF Railway Company</t>
  </si>
  <si>
    <t>BNSF Railway Company/Portland Terminal Railroad Company</t>
  </si>
  <si>
    <t>Hoyt Street Properties LLC</t>
  </si>
  <si>
    <t>Block 19 LLC</t>
  </si>
  <si>
    <t>Block 14 Limited Partnership</t>
  </si>
  <si>
    <t>Lovejoy Station Limited Partnership</t>
  </si>
  <si>
    <t>City of Portland - Hoyt</t>
  </si>
  <si>
    <t>Metropolitan Condominiums</t>
  </si>
  <si>
    <t>Lexis Condominiums</t>
  </si>
  <si>
    <t>Pinnacle Condominiums</t>
  </si>
  <si>
    <t>Bridgeport Condominiums</t>
  </si>
  <si>
    <t>The Pearl LLC</t>
  </si>
  <si>
    <t>Pearl Court Block</t>
  </si>
  <si>
    <t>Streetcar Lofts Condominiums</t>
  </si>
  <si>
    <t>1908 - Present</t>
  </si>
  <si>
    <t>1940 - Present</t>
  </si>
  <si>
    <t>1985 - Present</t>
  </si>
  <si>
    <t>1911 - 1988</t>
  </si>
  <si>
    <t>1911 - 1998</t>
  </si>
  <si>
    <t>City</t>
  </si>
  <si>
    <t>State</t>
  </si>
  <si>
    <t>Street Address</t>
  </si>
  <si>
    <t>Portland</t>
  </si>
  <si>
    <t>Oregon</t>
  </si>
  <si>
    <t>Creosote Treated Railroad Ties</t>
  </si>
  <si>
    <t>Extensive Vehicle Operations - Railyard</t>
  </si>
  <si>
    <t>Unprotected Storage of Paint Waste</t>
  </si>
  <si>
    <t>Underground Storage Tank - Bunker C Fuel</t>
  </si>
  <si>
    <t>Landfill of Construction and Demolition Debris</t>
  </si>
  <si>
    <t>Unprotectd Storage of Lead Acid Batteries</t>
  </si>
  <si>
    <t>Underground Storage Tank - Other Petroleum Unknown Petroleum</t>
  </si>
  <si>
    <t>Underground Storage Tank - Other Petroleum/Unknown Petroleum</t>
  </si>
  <si>
    <t>3737 N Port Center Way</t>
  </si>
  <si>
    <t>13939 N Rivergate Blvd.</t>
  </si>
  <si>
    <t>Portland Harbor Natural Resource Damage for Calbag Metals Company</t>
  </si>
  <si>
    <t>b</t>
  </si>
  <si>
    <t>a</t>
  </si>
  <si>
    <t>3441 NW Guam Street</t>
  </si>
  <si>
    <t>Schnitzer Steel Industries</t>
  </si>
  <si>
    <t>BDC Properties LLC</t>
  </si>
  <si>
    <t>Calbag Metals</t>
  </si>
  <si>
    <t>c</t>
  </si>
  <si>
    <t>Debannie LLC</t>
  </si>
  <si>
    <t>Rosan Inc.</t>
  </si>
  <si>
    <t>1995 - 2008</t>
  </si>
  <si>
    <t>1995 - 2003</t>
  </si>
  <si>
    <t>1945 - Present</t>
  </si>
  <si>
    <t>1990 - Present</t>
  </si>
  <si>
    <t>2006 - Present</t>
  </si>
  <si>
    <t>1950 - 1980</t>
  </si>
  <si>
    <t>1950 - 1965</t>
  </si>
  <si>
    <t>1957 - 1964</t>
  </si>
  <si>
    <t>1957 - 1965</t>
  </si>
  <si>
    <t>1995 - Present</t>
  </si>
  <si>
    <t>1960 - Present</t>
  </si>
  <si>
    <t>Scrap Metal Yard Operations</t>
  </si>
  <si>
    <t>Portland Harbor Natural Resource Damage for ESCO Incorporated</t>
  </si>
  <si>
    <t>ESCO</t>
  </si>
  <si>
    <t>Main</t>
  </si>
  <si>
    <t>K</t>
  </si>
  <si>
    <t>L</t>
  </si>
  <si>
    <t>M</t>
  </si>
  <si>
    <t>O</t>
  </si>
  <si>
    <t>P</t>
  </si>
  <si>
    <t>Q</t>
  </si>
  <si>
    <t>R</t>
  </si>
  <si>
    <t>T</t>
  </si>
  <si>
    <t>U</t>
  </si>
  <si>
    <t>X</t>
  </si>
  <si>
    <t>Y</t>
  </si>
  <si>
    <t>AA</t>
  </si>
  <si>
    <t>CC</t>
  </si>
  <si>
    <t>DD</t>
  </si>
  <si>
    <t>ESCO Corporation</t>
  </si>
  <si>
    <t>2141 NW 25th Avenue</t>
  </si>
  <si>
    <t>2300 NW 26th Avenue</t>
  </si>
  <si>
    <t>2127 NW 26th Avenue</t>
  </si>
  <si>
    <t>2635 NW Wilson Street</t>
  </si>
  <si>
    <t>2404 NW Nicolai Street</t>
  </si>
  <si>
    <t>2414 NW Nicolai Street</t>
  </si>
  <si>
    <t>2539 NW Vaughn Street</t>
  </si>
  <si>
    <t>NW 23rd &amp; Roosevelt - SW Corner</t>
  </si>
  <si>
    <t>2321 NW Roosevelt Street</t>
  </si>
  <si>
    <t>2133 NW York Street</t>
  </si>
  <si>
    <t>2306 NW Reed Street</t>
  </si>
  <si>
    <t>2380 NW Roosevelt Street</t>
  </si>
  <si>
    <t>NW 24th &amp; Roosevelt - NE Corner</t>
  </si>
  <si>
    <t>2311 NW York Street</t>
  </si>
  <si>
    <t>2249 NW York Street</t>
  </si>
  <si>
    <t>2335 NW 23rd Avenue</t>
  </si>
  <si>
    <t>2400 NW 23rd Place</t>
  </si>
  <si>
    <t>2425 NW 23rd Avenue</t>
  </si>
  <si>
    <t>2425 NW 23rd Place</t>
  </si>
  <si>
    <t>IPC Pool 3 West</t>
  </si>
  <si>
    <t>Yeon Industrial Park Condominium</t>
  </si>
  <si>
    <t>Wendland Properties LLC</t>
  </si>
  <si>
    <t>McDonalds USA LLC</t>
  </si>
  <si>
    <t>Spire-Yeon LLC</t>
  </si>
  <si>
    <t>Henry P Oseran &amp; Associates</t>
  </si>
  <si>
    <t>Fremont Place LP</t>
  </si>
  <si>
    <t>Francis Development LLC</t>
  </si>
  <si>
    <t>BWG LLC</t>
  </si>
  <si>
    <t>DB &amp; EB LLC</t>
  </si>
  <si>
    <t>1531-A1 LLC</t>
  </si>
  <si>
    <t>UPG American Can LLC</t>
  </si>
  <si>
    <t>Portland Y 222 LLC</t>
  </si>
  <si>
    <t>SP Property Investments LLC</t>
  </si>
  <si>
    <t>Spears Roosevelt LLC</t>
  </si>
  <si>
    <t>ESS-GS York LLC</t>
  </si>
  <si>
    <t>PLB Investments LLC &amp; Bacchus Investors LLC</t>
  </si>
  <si>
    <t>NW 23rd Place LLC</t>
  </si>
  <si>
    <t>Nams Incorporated</t>
  </si>
  <si>
    <t>Green Transfer &amp; Storage Company</t>
  </si>
  <si>
    <t>1966 - Present</t>
  </si>
  <si>
    <t>1957 - 1983</t>
  </si>
  <si>
    <t>1947 - 1963</t>
  </si>
  <si>
    <t>1944 - Present</t>
  </si>
  <si>
    <t>1984 - Present</t>
  </si>
  <si>
    <t>1998 - Present</t>
  </si>
  <si>
    <t>1998 - 2013</t>
  </si>
  <si>
    <t>1952 - Present</t>
  </si>
  <si>
    <t>1954 - Present</t>
  </si>
  <si>
    <t>1995 - 1996</t>
  </si>
  <si>
    <t>1996 - 2002</t>
  </si>
  <si>
    <t>2008 - Present</t>
  </si>
  <si>
    <t>1981 - 1989</t>
  </si>
  <si>
    <t>1965 - Present</t>
  </si>
  <si>
    <t>1913 - Present</t>
  </si>
  <si>
    <t>1943 - Present</t>
  </si>
  <si>
    <t>1976 - Present</t>
  </si>
  <si>
    <t>1980 - Present</t>
  </si>
  <si>
    <t>1977 - Present</t>
  </si>
  <si>
    <t>1974 - Present</t>
  </si>
  <si>
    <t>1967, 1969 - Present</t>
  </si>
  <si>
    <t>2004 - Present</t>
  </si>
  <si>
    <t>1989 - 1997</t>
  </si>
  <si>
    <t>1982 - 1987</t>
  </si>
  <si>
    <t>1968 - 1999</t>
  </si>
  <si>
    <t>1962 - Present</t>
  </si>
  <si>
    <t>1968 - 1985</t>
  </si>
  <si>
    <t>1968 - 2005</t>
  </si>
  <si>
    <t>1978 - 1980</t>
  </si>
  <si>
    <t>1969 - 1989</t>
  </si>
  <si>
    <t>1978 - 1981</t>
  </si>
  <si>
    <t>Industrial Landfilling of ESCO Steel Foundary Waste</t>
  </si>
  <si>
    <t>Landfilling of Doane Lake by Surounding Properties</t>
  </si>
  <si>
    <t>Steel Fabrication</t>
  </si>
  <si>
    <t>Portland Harbor Natural Resource Damage for Evraz Incorporated North America</t>
  </si>
  <si>
    <t>9040 N Burgard Way</t>
  </si>
  <si>
    <t>5555 N Channel Avenue</t>
  </si>
  <si>
    <t>4950 NW Front Avenue</t>
  </si>
  <si>
    <t>5034 NW Front Avenue</t>
  </si>
  <si>
    <t>5200 NW Front Avenue</t>
  </si>
  <si>
    <t>Evraz Inc.</t>
  </si>
  <si>
    <t>Lampros</t>
  </si>
  <si>
    <t>WMR LLC</t>
  </si>
  <si>
    <t>Port of Portland</t>
  </si>
  <si>
    <t>Metropolitan Service District</t>
  </si>
  <si>
    <t>Cascade General</t>
  </si>
  <si>
    <t>Vigor Industrial</t>
  </si>
  <si>
    <t>Service Steel Inc.</t>
  </si>
  <si>
    <t>Front Avenue LP</t>
  </si>
  <si>
    <t>Tube Forgings of America</t>
  </si>
  <si>
    <t>CMI Northwest</t>
  </si>
  <si>
    <t>1967 - Present</t>
  </si>
  <si>
    <t>1969 - Present</t>
  </si>
  <si>
    <t>1983 - 1997</t>
  </si>
  <si>
    <t>1999 - 2001</t>
  </si>
  <si>
    <t>1959 - 1980</t>
  </si>
  <si>
    <t>1947 - 1950</t>
  </si>
  <si>
    <t>2000 - 2002</t>
  </si>
  <si>
    <t>1947 - 1951</t>
  </si>
  <si>
    <t>1955 - 1978</t>
  </si>
  <si>
    <t>Above Ground Storage Tank - Gasoline</t>
  </si>
  <si>
    <t>Above Ground Storage Tank - Kerosene</t>
  </si>
  <si>
    <t>Creosote Treated Wood Pilings</t>
  </si>
  <si>
    <t>Hydraulic Fluid Use</t>
  </si>
  <si>
    <t>Hydraullic Oil Leakage/Spills</t>
  </si>
  <si>
    <t>Landfill of Dredged Sediments - Willamette River Prior to 1980</t>
  </si>
  <si>
    <t>PCB Containing Capacitor Use</t>
  </si>
  <si>
    <t>PCB Transformer Use/Spills/Storage</t>
  </si>
  <si>
    <t>Lubricating Oil Used in Maufacturing</t>
  </si>
  <si>
    <t>Sandblasting for other than Boats and Vessels</t>
  </si>
  <si>
    <t>Slag Storage or Landfilling</t>
  </si>
  <si>
    <t>Sump Discharge</t>
  </si>
  <si>
    <t>Underground Storage Tank - Bunker c</t>
  </si>
  <si>
    <t>Portland Harbor Natural Resource Damage for Gould Electronics, Incorporated</t>
  </si>
  <si>
    <t>Gould Electronics Inc.</t>
  </si>
  <si>
    <t>1979 - Present</t>
  </si>
  <si>
    <t>1979 - 1981</t>
  </si>
  <si>
    <t>Battery Breaking</t>
  </si>
  <si>
    <t>Landfill of Shredded Battery Casings</t>
  </si>
  <si>
    <t>Lead Smelting/Refining</t>
  </si>
  <si>
    <t>PCB Transformer Use</t>
  </si>
  <si>
    <t>3821 NW St. Helens Road</t>
  </si>
  <si>
    <t>East</t>
  </si>
  <si>
    <t>West</t>
  </si>
  <si>
    <t>3865 NW St. Helens Road</t>
  </si>
  <si>
    <t>BCS Properties LLC</t>
  </si>
  <si>
    <t>HAJ, Inc.</t>
  </si>
  <si>
    <t>Portland Harbor Natural Resource Damage for HAJ, Incorporated</t>
  </si>
  <si>
    <t>1948 - Present</t>
  </si>
  <si>
    <t>2000 - Present</t>
  </si>
  <si>
    <t>Above Ground Storage Tank - Lubricaton Oil</t>
  </si>
  <si>
    <t>Extensive Vehicle Operation and Washing Facilities</t>
  </si>
  <si>
    <t>Hydraulic Oil Leakage/Spills</t>
  </si>
  <si>
    <t>Unprotected Storage of Petroleum Damaged Soil</t>
  </si>
  <si>
    <t>Undergrond Storage Tank - Diesel</t>
  </si>
  <si>
    <t>Portland Harbor Natural Resource Damage for Koppers, Incorporated</t>
  </si>
  <si>
    <t>Northwest Natural Gas</t>
  </si>
  <si>
    <t>1988 to Present</t>
  </si>
  <si>
    <t>Coal Tar Pitch Distribution/Storage</t>
  </si>
  <si>
    <t>Portland Harbor Natural Resource Damage for McCall Oil &amp; Chemical</t>
  </si>
  <si>
    <t>Tanker Basin LLC</t>
  </si>
  <si>
    <t>1975 - Present</t>
  </si>
  <si>
    <t>Morec Front LLC</t>
  </si>
  <si>
    <t>1992 - 2003</t>
  </si>
  <si>
    <t>1982 - 1982</t>
  </si>
  <si>
    <t>1982 - Present</t>
  </si>
  <si>
    <t>GWC Front LLC</t>
  </si>
  <si>
    <t>1982 - 2001</t>
  </si>
  <si>
    <t>d</t>
  </si>
  <si>
    <t>Asphalt Batch Plant/Asphalt Production</t>
  </si>
  <si>
    <t>Landfill of Dredged Sediments - Willamette Prior to 1980</t>
  </si>
  <si>
    <t>Lubricating Oil Used in Manufacturing</t>
  </si>
  <si>
    <t>Above Ground and Underground Storage Tanks</t>
  </si>
  <si>
    <t>Portland Harbor Natural Resource Damage for MMGL</t>
  </si>
  <si>
    <t>e</t>
  </si>
  <si>
    <t>f</t>
  </si>
  <si>
    <t>6529 NW Front Avenue</t>
  </si>
  <si>
    <t>4700 NW Front Avenue</t>
  </si>
  <si>
    <t>TOC Holdings</t>
  </si>
  <si>
    <t>Burgard</t>
  </si>
  <si>
    <t>MMGL</t>
  </si>
  <si>
    <t>Millican Properties LLC</t>
  </si>
  <si>
    <t>Burgard 789 LLC</t>
  </si>
  <si>
    <t>Dash Multi-Corp</t>
  </si>
  <si>
    <t>Steel Rail Investments LLC</t>
  </si>
  <si>
    <t>Lamprose Steel /Camrose Pipe Corp</t>
  </si>
  <si>
    <t>Langley - St. Johns Partnership</t>
  </si>
  <si>
    <t>Gunderson Inc.</t>
  </si>
  <si>
    <t>IPC Pool 3 West LLC</t>
  </si>
  <si>
    <t>Spire - Yeon LLC</t>
  </si>
  <si>
    <t>Yeon Industrial Park Condominium Asso.</t>
  </si>
  <si>
    <t>PHK Yeon LLC</t>
  </si>
  <si>
    <t>Manning LLC</t>
  </si>
  <si>
    <t>Van Domelan Family Company LLC</t>
  </si>
  <si>
    <t>Ager Petroleum Packaging Company</t>
  </si>
  <si>
    <t>Pacific Outdoor Advertising</t>
  </si>
  <si>
    <t>Astor Arep-II The Parker LLC</t>
  </si>
  <si>
    <t>Harsch Investment Properties LLC</t>
  </si>
  <si>
    <t>Shriyam LLC</t>
  </si>
  <si>
    <t>Penske Truck Leasing Company LLC</t>
  </si>
  <si>
    <t>SEMM LLC</t>
  </si>
  <si>
    <t>Yeon Associates LLC</t>
  </si>
  <si>
    <t>Western Machine Works</t>
  </si>
  <si>
    <t>Lit Finance III LLC</t>
  </si>
  <si>
    <t>Oregon Oils Inc.</t>
  </si>
  <si>
    <t>MW 2000 Wilson LLC</t>
  </si>
  <si>
    <t>JAMD Investments LLC</t>
  </si>
  <si>
    <t>Industrial Avenue LLC &amp; 35th Avenue LLC</t>
  </si>
  <si>
    <t>1975 - 2000</t>
  </si>
  <si>
    <t>1972 - 2016</t>
  </si>
  <si>
    <t>Unknown - Present</t>
  </si>
  <si>
    <t>1973 - 2007</t>
  </si>
  <si>
    <t>1972 - 2007</t>
  </si>
  <si>
    <t>1972 - 2006</t>
  </si>
  <si>
    <t>1972 - 1994</t>
  </si>
  <si>
    <t>1972 -2005</t>
  </si>
  <si>
    <t>1972 - 1990</t>
  </si>
  <si>
    <t>1972 - 2005</t>
  </si>
  <si>
    <t>1975 - 1990</t>
  </si>
  <si>
    <t>1971 - Present</t>
  </si>
  <si>
    <t>1967 - 1981</t>
  </si>
  <si>
    <t>1962 - 1980</t>
  </si>
  <si>
    <t>1962 - 2006</t>
  </si>
  <si>
    <t>1962 - 2007</t>
  </si>
  <si>
    <t>1948 - 2009</t>
  </si>
  <si>
    <t>1962 - Unknown</t>
  </si>
  <si>
    <t>Unknown - 2007</t>
  </si>
  <si>
    <t>Unknown- 2006</t>
  </si>
  <si>
    <t>1962 - 1996</t>
  </si>
  <si>
    <t>1985 - 2005</t>
  </si>
  <si>
    <t>1978 - 1995</t>
  </si>
  <si>
    <t>1968 - 1983</t>
  </si>
  <si>
    <t>1977 - 2005</t>
  </si>
  <si>
    <t>1972 - 1978</t>
  </si>
  <si>
    <t>1977 - 1997</t>
  </si>
  <si>
    <t>1971 - 2006</t>
  </si>
  <si>
    <t>1973 -1978</t>
  </si>
  <si>
    <t>1996 - 2007</t>
  </si>
  <si>
    <t>1986 - 2008</t>
  </si>
  <si>
    <t>1966 - 1976</t>
  </si>
  <si>
    <t>1970 - 2004</t>
  </si>
  <si>
    <t>1970 - 1997</t>
  </si>
  <si>
    <t>Ship/Boat Maintenance and / or Construction</t>
  </si>
  <si>
    <t>Auto Shredder Residue Used as Landfill</t>
  </si>
  <si>
    <t>Landfill of Scrap Material</t>
  </si>
  <si>
    <t>Slag Storage or Landfill</t>
  </si>
  <si>
    <t>Underground Storage Tank - Lubrication Oil</t>
  </si>
  <si>
    <t>Conax Properties USA Inc.</t>
  </si>
  <si>
    <t>1968 - 1998</t>
  </si>
  <si>
    <t>Undetground Storage Tank - Bunker c</t>
  </si>
  <si>
    <t>Underground Storage Tank - Hydraulic Fluid</t>
  </si>
  <si>
    <t>Portland Harbor Natural Resource Damage for Northwest Pipe</t>
  </si>
  <si>
    <t>Northwest Pipe Company</t>
  </si>
  <si>
    <t>Burgard Equities LLC &amp; Felton Properties</t>
  </si>
  <si>
    <t>1997 - Present</t>
  </si>
  <si>
    <t>Uncovered Coal/Coal Tar Storage</t>
  </si>
  <si>
    <t>Sandblasting for Other than Boats or Vessels</t>
  </si>
  <si>
    <t>PCB-Contaminated Oil Spill</t>
  </si>
  <si>
    <t>Above Ground Storage Tank - Hydraulic Oil</t>
  </si>
  <si>
    <t>Portland Harbor Natural Resource Damage for PacifiCorp</t>
  </si>
  <si>
    <t>A</t>
  </si>
  <si>
    <t>Oregon Department of Transportation</t>
  </si>
  <si>
    <t>Downtown Recycling LLC</t>
  </si>
  <si>
    <t>Petrina Properties V LLC</t>
  </si>
  <si>
    <t>PacifiCorp</t>
  </si>
  <si>
    <t>HOB LLC</t>
  </si>
  <si>
    <t>Union Pacific Railroad Company</t>
  </si>
  <si>
    <t>Bradrick Company Incorporated</t>
  </si>
  <si>
    <t>North Coast Electric</t>
  </si>
  <si>
    <t>Public Storage</t>
  </si>
  <si>
    <t>265 Hancock LLC</t>
  </si>
  <si>
    <t>School District No 1</t>
  </si>
  <si>
    <t>265 N Broadway</t>
  </si>
  <si>
    <t>AOR Real Estate Incorporated</t>
  </si>
  <si>
    <t>City of Portland Water Bureau</t>
  </si>
  <si>
    <t>1225 N Thunderbird Way</t>
  </si>
  <si>
    <t>Aegeon Corporation</t>
  </si>
  <si>
    <t>Southern Pacific E</t>
  </si>
  <si>
    <t>Kalberer Company</t>
  </si>
  <si>
    <t>Tri-County Metropolitan</t>
  </si>
  <si>
    <t>Widmer Brothers Brewing Company</t>
  </si>
  <si>
    <t>Louis Dreyfus Corporation</t>
  </si>
  <si>
    <t>North Interstate LLC</t>
  </si>
  <si>
    <t>Conger NW Incorporated</t>
  </si>
  <si>
    <t>Fredrick L Streimer 2012 Irrev TR</t>
  </si>
  <si>
    <t>434 N Tillamook Street</t>
  </si>
  <si>
    <t>Hanbak Properties LLC</t>
  </si>
  <si>
    <t>Paramount Parking LLC</t>
  </si>
  <si>
    <t>S&amp;E Properties LLC</t>
  </si>
  <si>
    <t>1913 - 1991</t>
  </si>
  <si>
    <t>1953 - 1966</t>
  </si>
  <si>
    <t>1953 - 2002</t>
  </si>
  <si>
    <t>1953 - 1991</t>
  </si>
  <si>
    <t>1948 - 1992</t>
  </si>
  <si>
    <t>1930 - Present</t>
  </si>
  <si>
    <t>1915 - Present</t>
  </si>
  <si>
    <t>1930 - 1981</t>
  </si>
  <si>
    <t>PGE - 1906 - 1973</t>
  </si>
  <si>
    <t>PacifiCorp - 1973 - Present</t>
  </si>
  <si>
    <t>1953 - Present</t>
  </si>
  <si>
    <t>1972 - Present</t>
  </si>
  <si>
    <t>1933 - Present</t>
  </si>
  <si>
    <t>1973 - Present</t>
  </si>
  <si>
    <t>1968 - Present</t>
  </si>
  <si>
    <t>1961 - Present</t>
  </si>
  <si>
    <t>1957 - Present</t>
  </si>
  <si>
    <t>1956 - Present</t>
  </si>
  <si>
    <t>Mechanical / Electrical Motor Repair and / or Maintenance</t>
  </si>
  <si>
    <t>Storage of Lead Batteries</t>
  </si>
  <si>
    <t>Underground Storage Tank - Kerosene</t>
  </si>
  <si>
    <t>Above Ground Storage - Waste Oil</t>
  </si>
  <si>
    <t>Creosote Treated Utility Poles</t>
  </si>
  <si>
    <t>Storage or Transporting PCB Contaminated Materials</t>
  </si>
  <si>
    <t>Oil / Water Separation / Filration Use</t>
  </si>
  <si>
    <t>Mercury Spill</t>
  </si>
  <si>
    <t>Portland Harbor Natural Resource Damage for Portland General Electric</t>
  </si>
  <si>
    <t>Portland General Electric Co</t>
  </si>
  <si>
    <t>8849 N Bugard Way</t>
  </si>
  <si>
    <t>Siltronic Corporation</t>
  </si>
  <si>
    <t>Steel Hammer Properties LLC</t>
  </si>
  <si>
    <t>Arkema Incorporated</t>
  </si>
  <si>
    <t>Triangle Park LLC</t>
  </si>
  <si>
    <t>Emery M Zidell</t>
  </si>
  <si>
    <t>Sulzer Pumps Incorporated</t>
  </si>
  <si>
    <t>Dolan and Company LLC</t>
  </si>
  <si>
    <t>De Wolf Properties LLC</t>
  </si>
  <si>
    <t>Longview City Laundry</t>
  </si>
  <si>
    <t>Cindy Williams</t>
  </si>
  <si>
    <t>14400 N Rivergate Blvd</t>
  </si>
  <si>
    <t>Evraz Oregon Steel Mills</t>
  </si>
  <si>
    <t>13333 N Rivergate Blvd</t>
  </si>
  <si>
    <t>Unknown</t>
  </si>
  <si>
    <t>5300 N Channel Avenue</t>
  </si>
  <si>
    <t>Channel Investors LLC</t>
  </si>
  <si>
    <t>Langley - St. John's Partnership</t>
  </si>
  <si>
    <t>Cascade General - Vigor Industrial</t>
  </si>
  <si>
    <t>Service Steel Incorporated</t>
  </si>
  <si>
    <t>DSU-Peterbilt &amp; GMC Truck</t>
  </si>
  <si>
    <t>Jenkins &amp; Simmons Properties LLC</t>
  </si>
  <si>
    <t>BRP - Lagoon Incorporated</t>
  </si>
  <si>
    <t>Gunderson Incorporated</t>
  </si>
  <si>
    <t>Sause Brothers Incorporated</t>
  </si>
  <si>
    <t>American Industries Incorporated</t>
  </si>
  <si>
    <t>3501 NW Yeon Avenue</t>
  </si>
  <si>
    <t>CSDV Limited Partnership</t>
  </si>
  <si>
    <t>James P Vance</t>
  </si>
  <si>
    <t>United State of America</t>
  </si>
  <si>
    <t>The Marine Salvage Consortium</t>
  </si>
  <si>
    <t>BT- OH LLC</t>
  </si>
  <si>
    <t>Becker Land LLC</t>
  </si>
  <si>
    <t>Hoffman Industries LLC</t>
  </si>
  <si>
    <t>Weston Investment Company</t>
  </si>
  <si>
    <t>C</t>
  </si>
  <si>
    <t>WW Grainger Incorporated</t>
  </si>
  <si>
    <t>Hilltop Investments LLC</t>
  </si>
  <si>
    <t>L&amp;L Land</t>
  </si>
  <si>
    <t>Stuart H Lindquist</t>
  </si>
  <si>
    <t>Owens-Corning Fiberglas Corporation</t>
  </si>
  <si>
    <t>Dale F &amp; Delores Redmond</t>
  </si>
  <si>
    <t>1939 - Present</t>
  </si>
  <si>
    <t>1978 - Present</t>
  </si>
  <si>
    <t>1914 - 1944</t>
  </si>
  <si>
    <t>1952 - 1982</t>
  </si>
  <si>
    <t>1912 - 1945</t>
  </si>
  <si>
    <t>1912 - 1922</t>
  </si>
  <si>
    <t>1952 - 2005</t>
  </si>
  <si>
    <t>1904 - 1979</t>
  </si>
  <si>
    <t>1904 - Present</t>
  </si>
  <si>
    <t>1901 - Present</t>
  </si>
  <si>
    <t>1889 - 1901</t>
  </si>
  <si>
    <t>1929 - 1945</t>
  </si>
  <si>
    <t>1905 - 1930</t>
  </si>
  <si>
    <t>1930 - 1958</t>
  </si>
  <si>
    <t>1948 - 1961</t>
  </si>
  <si>
    <t>1948 - 1962</t>
  </si>
  <si>
    <t>1970 - Present</t>
  </si>
  <si>
    <t>1988 - Present</t>
  </si>
  <si>
    <t>Fiorito Enterprises Incorporated</t>
  </si>
  <si>
    <t>Robert Drain / Poulson Group</t>
  </si>
  <si>
    <t>1991 - Present</t>
  </si>
  <si>
    <t>1999 - Present</t>
  </si>
  <si>
    <t>1985 -Present</t>
  </si>
  <si>
    <t>Above Ground Storage Tank Diesel</t>
  </si>
  <si>
    <t>Gas Turbine Power Generation</t>
  </si>
  <si>
    <t>PCB Oil Spill</t>
  </si>
  <si>
    <t>Oil / Water Separation / Filtration Use</t>
  </si>
  <si>
    <t>Storage of PCB Contaminated Materials</t>
  </si>
  <si>
    <t>Portland Harbor Natural Resource Damage for Portland Terminal Railroad Company</t>
  </si>
  <si>
    <t>D</t>
  </si>
  <si>
    <t>Union Station Track 5</t>
  </si>
  <si>
    <t>PTRR</t>
  </si>
  <si>
    <t>Madrona Park LLC</t>
  </si>
  <si>
    <t>SP Tower Limited Partnership</t>
  </si>
  <si>
    <t>United States Postal Service</t>
  </si>
  <si>
    <t>GSL Yard Phase 5</t>
  </si>
  <si>
    <t>State of Oregon</t>
  </si>
  <si>
    <t>1922 - Present</t>
  </si>
  <si>
    <t>1890 - 1987</t>
  </si>
  <si>
    <t>1890 - Present</t>
  </si>
  <si>
    <t>1882 - Present</t>
  </si>
  <si>
    <t>1882 - 1974</t>
  </si>
  <si>
    <t>Burning Waste / Debris</t>
  </si>
  <si>
    <t>Hydraulic Oil Use / Leakage / Spills</t>
  </si>
  <si>
    <t>Underground Storage Tank - Bunker C</t>
  </si>
  <si>
    <t>Above Ground Storage Tank - Heating Oil</t>
  </si>
  <si>
    <t>Underground Storage Tank - Unknown Petroleum</t>
  </si>
  <si>
    <t>Disposal of Liquid Manufactured Gas Plant Waste</t>
  </si>
  <si>
    <t>Underground Storage Tank - Other / Unknown Petroleum</t>
  </si>
  <si>
    <t>Coal Gasification Plant / Refinery Operations</t>
  </si>
  <si>
    <t>Portland Harbor Natural Resource Damage for Schnitzer Steel Industries</t>
  </si>
  <si>
    <t>Lampros Steel / Camrose Pipe Corp</t>
  </si>
  <si>
    <t>Cascade General / Vigor Industrial</t>
  </si>
  <si>
    <t>Shipyard Commerce Center LLC</t>
  </si>
  <si>
    <t>IPC Property Owner Pool 3 West LLC</t>
  </si>
  <si>
    <t>McDonald's USA LLC</t>
  </si>
  <si>
    <t>Yeon Industrial Park Condominium Association</t>
  </si>
  <si>
    <t>E</t>
  </si>
  <si>
    <t>Guilds Lake Properties LLC</t>
  </si>
  <si>
    <t>1980 - 1990</t>
  </si>
  <si>
    <t>1960 - 1970</t>
  </si>
  <si>
    <t>1963 - 1970</t>
  </si>
  <si>
    <t>1963 1970</t>
  </si>
  <si>
    <t>1957 - 1962</t>
  </si>
  <si>
    <t>1958 - 1979</t>
  </si>
  <si>
    <t>1946 - 1962</t>
  </si>
  <si>
    <t>1936 - 1978</t>
  </si>
  <si>
    <t>1964 - Unknown</t>
  </si>
  <si>
    <t>Unknown - 1962</t>
  </si>
  <si>
    <t>1956 - 1963</t>
  </si>
  <si>
    <t>1970 - 1994</t>
  </si>
  <si>
    <t>Auto-Shredder Residue Generation / Storage</t>
  </si>
  <si>
    <t>Creosote Treated Railrod Ties</t>
  </si>
  <si>
    <t>Landfill Dredged Sediments Willamette - Prior to 1980</t>
  </si>
  <si>
    <t>Auto-Shredder Residue Used as Fill</t>
  </si>
  <si>
    <t xml:space="preserve">Dissemination of Lead </t>
  </si>
  <si>
    <t>Ship Dismantling</t>
  </si>
  <si>
    <t>Underground Storage Tank - Diesel Oil</t>
  </si>
  <si>
    <t>Creosote Treated - Railroad Ties</t>
  </si>
  <si>
    <t>Mechanical / Electric Motor Repair and Maintenance</t>
  </si>
  <si>
    <t>Portland Harbor Natural Resource Damage for Siltronic Corporation</t>
  </si>
  <si>
    <t>Hazardous Waste</t>
  </si>
  <si>
    <t>Oil / Water Separation / Filter Use</t>
  </si>
  <si>
    <t>Portland Harbor Natural Resource Damage for Sulzer Pumps</t>
  </si>
  <si>
    <t>Sulzer Pumps</t>
  </si>
  <si>
    <t>Track Seven Condominium Owners Association</t>
  </si>
  <si>
    <t>1986 - Present</t>
  </si>
  <si>
    <t>1986 - 2005</t>
  </si>
  <si>
    <t>2004 - 2006</t>
  </si>
  <si>
    <t>Locomotive Maintenance / Manufacturing</t>
  </si>
  <si>
    <t>Painting Boats or Marine Vessels</t>
  </si>
  <si>
    <t>Pump Manufacturing / Refurbishing</t>
  </si>
  <si>
    <t>Ship / Boat Maintenance and / or Construction</t>
  </si>
  <si>
    <t>Underground Storage of Spent Sandbblast  Grit</t>
  </si>
  <si>
    <t>Uderground Storage Tank - Waste Oil</t>
  </si>
  <si>
    <t>Portland Harbor Natural Resource Damage for AirGas and Air Liquide</t>
  </si>
  <si>
    <t>Schnitzer Investment Corporation</t>
  </si>
  <si>
    <t>IPC Property Owner Pool</t>
  </si>
  <si>
    <t>JBJ Holdings LLC</t>
  </si>
  <si>
    <t>PHK Leon LLC</t>
  </si>
  <si>
    <t>1950 - Present</t>
  </si>
  <si>
    <t>1962 - 1992</t>
  </si>
  <si>
    <t>1947 - 1991</t>
  </si>
  <si>
    <t>1942 - 1991</t>
  </si>
  <si>
    <t>1989 - 1992</t>
  </si>
  <si>
    <t>Auto Shredder Waste Used as Fill</t>
  </si>
  <si>
    <t>Landfill of Scrap Metal</t>
  </si>
  <si>
    <t>Landfilling of Doan Lake by Surrounding Properties</t>
  </si>
  <si>
    <t>Non-Magnetic Auto-Shredder Storage</t>
  </si>
  <si>
    <t>Above Ground Storage Tank - Naphtha Solvent</t>
  </si>
  <si>
    <t>Ink Manufacturing</t>
  </si>
  <si>
    <t>Underground Storage Tank - Septic Tank</t>
  </si>
  <si>
    <t>Portland Harbor Natural Resource Damage for City of Portland</t>
  </si>
  <si>
    <t>Burgard Equities LLC</t>
  </si>
  <si>
    <t>Metro</t>
  </si>
  <si>
    <t>Sakrete</t>
  </si>
  <si>
    <t>Bonneville Power Administration</t>
  </si>
  <si>
    <t>1917 - 1949</t>
  </si>
  <si>
    <t>See 61</t>
  </si>
  <si>
    <t>1917 - Present</t>
  </si>
  <si>
    <t>1965 - 1985</t>
  </si>
  <si>
    <t>1993 - Present</t>
  </si>
  <si>
    <t>1979 - 1997</t>
  </si>
  <si>
    <t>1979 - 1996</t>
  </si>
  <si>
    <t>1996 - Present</t>
  </si>
  <si>
    <t>1959 - Present</t>
  </si>
  <si>
    <t>1896 - 1946</t>
  </si>
  <si>
    <t>See 213</t>
  </si>
  <si>
    <t>1928 - 1990</t>
  </si>
  <si>
    <t>2002 - Present</t>
  </si>
  <si>
    <t>1938 - Present</t>
  </si>
  <si>
    <t>1987 - Present</t>
  </si>
  <si>
    <t>See 306A</t>
  </si>
  <si>
    <t>See 306B</t>
  </si>
  <si>
    <t>See 306C</t>
  </si>
  <si>
    <t>1897 - Present</t>
  </si>
  <si>
    <t>See 306D</t>
  </si>
  <si>
    <t>2004 Present</t>
  </si>
  <si>
    <t>See 316H</t>
  </si>
  <si>
    <t>1924 - Present</t>
  </si>
  <si>
    <t>1951 - 1988</t>
  </si>
  <si>
    <t>Ship / Boat Maintenanceand / or Construction</t>
  </si>
  <si>
    <t>Landfill of Dredged Sediment - Willamette Prior to 1980</t>
  </si>
  <si>
    <t>Boat Moorage</t>
  </si>
  <si>
    <t>Municipal Landfill Operation</t>
  </si>
  <si>
    <t>Waste TransferStation</t>
  </si>
  <si>
    <t>Asphalt Batch Plant / Asphalt Production</t>
  </si>
  <si>
    <t>Municipal Lanfill Operation</t>
  </si>
  <si>
    <t>Portland Harbor Natural Resource Damage for Port of Portland</t>
  </si>
  <si>
    <t>L1</t>
  </si>
  <si>
    <t>L2</t>
  </si>
  <si>
    <t>Becker Trucking LLC</t>
  </si>
  <si>
    <t>Riverscape LLC</t>
  </si>
  <si>
    <t>13939 N Rivergate Blvd</t>
  </si>
  <si>
    <t>14025 N Rivergate Blvd</t>
  </si>
  <si>
    <t>14003 N Rivergate Blvd</t>
  </si>
  <si>
    <t>1928 - 2008</t>
  </si>
  <si>
    <t>1928 - 1994</t>
  </si>
  <si>
    <t>4099 N Port Center Way</t>
  </si>
  <si>
    <t>1903 - 1953</t>
  </si>
  <si>
    <t>1922 - 2000</t>
  </si>
  <si>
    <t>1971 - 2004</t>
  </si>
  <si>
    <t>1958 - Present</t>
  </si>
  <si>
    <t>1958 - 2005</t>
  </si>
  <si>
    <t>2003 - Present</t>
  </si>
  <si>
    <t>1971 - 2003</t>
  </si>
  <si>
    <t>1943 - 1968</t>
  </si>
  <si>
    <t>1941 - 1963</t>
  </si>
  <si>
    <t>1941 - 1968</t>
  </si>
  <si>
    <t>1941 - Unknown</t>
  </si>
  <si>
    <t>1941 - 1979</t>
  </si>
  <si>
    <t>1927 - 1943</t>
  </si>
  <si>
    <t>1969 - 1974</t>
  </si>
  <si>
    <t>2007 - Present</t>
  </si>
  <si>
    <t>1924 - 1946</t>
  </si>
  <si>
    <t>1924 - 2004</t>
  </si>
  <si>
    <t>1924 - 2008</t>
  </si>
  <si>
    <t>1922 - 1983</t>
  </si>
  <si>
    <t>1958 - 1992</t>
  </si>
  <si>
    <t>1922 - 1995</t>
  </si>
  <si>
    <t>1922 - 1976</t>
  </si>
  <si>
    <t>1922 - 1962</t>
  </si>
  <si>
    <t>1967 - 1973</t>
  </si>
  <si>
    <t>1980 - 1985</t>
  </si>
  <si>
    <t>1927 - 1956</t>
  </si>
  <si>
    <t>1924 - 1939</t>
  </si>
  <si>
    <t>1965 - 2003</t>
  </si>
  <si>
    <t>1955 - 1971</t>
  </si>
  <si>
    <t>1958 - 1972</t>
  </si>
  <si>
    <t>1958 - 1973</t>
  </si>
  <si>
    <t>1951 - 1959</t>
  </si>
  <si>
    <t>1951 - 1996</t>
  </si>
  <si>
    <t>1951 - 1960</t>
  </si>
  <si>
    <t>1951 - 1972</t>
  </si>
  <si>
    <t>1958 - 1990</t>
  </si>
  <si>
    <t>1971 - 2007</t>
  </si>
  <si>
    <t>1951 - 1995</t>
  </si>
  <si>
    <t>1922 - 1964</t>
  </si>
  <si>
    <t>1922 - 1963</t>
  </si>
  <si>
    <t>1922 -1995</t>
  </si>
  <si>
    <t>Landfilling and Sandblast Grit</t>
  </si>
  <si>
    <t>Coal / Coal Tar Pitch Storage / Distribution</t>
  </si>
  <si>
    <t>Hydraulic Oil Leakage / Spills</t>
  </si>
  <si>
    <t>Exxtensive Vehicle Operations or Washing Facilities</t>
  </si>
  <si>
    <t>Application / Disposal of Pesticides</t>
  </si>
  <si>
    <t>Ballast Water Storage / Treatment</t>
  </si>
  <si>
    <t>Sandblasting for Other than Boats and Vessels</t>
  </si>
  <si>
    <t>Ship Maintenance and / or Construction</t>
  </si>
  <si>
    <t>Undergound Storage Tank - Heating Oil</t>
  </si>
  <si>
    <t>Wood Preservative Use</t>
  </si>
  <si>
    <t>Above Ground Storage Tank - Bilge Water</t>
  </si>
  <si>
    <t>Unprotected Petroleum Sump</t>
  </si>
  <si>
    <t>Landfilling of Doane Lake by Surrounding Properties</t>
  </si>
  <si>
    <t>Above Ground Storage Tank - Bunker C</t>
  </si>
  <si>
    <t>Above Ground StorageTank - Diesel</t>
  </si>
  <si>
    <t>Contaminent Release from Sunken Ships</t>
  </si>
  <si>
    <t>Creosote Treated Railraod Ties</t>
  </si>
  <si>
    <t>Full DSAY Liability</t>
  </si>
  <si>
    <t>Total Years Owned</t>
  </si>
  <si>
    <t>Total Years Operated</t>
  </si>
  <si>
    <t>Total Site Acreage</t>
  </si>
  <si>
    <t>Portland Harbor Natural Resource Damage DSAY Credits for Wildlands Inc. Alder Creek Mitigation Bank</t>
  </si>
  <si>
    <t>Habitat Restoration</t>
  </si>
  <si>
    <t>TBD</t>
  </si>
  <si>
    <t>Wildlands Inc.</t>
  </si>
  <si>
    <t>2015 - Present</t>
  </si>
  <si>
    <t>DSAY Credits</t>
  </si>
  <si>
    <t>Full DSAY Credit</t>
  </si>
  <si>
    <t>RestorCorp</t>
  </si>
  <si>
    <t>Portland Harbor Natural Resource Damage DSAY Credits for RestorCorp Linnton Mill Mitigation Bank</t>
  </si>
  <si>
    <t>2020 - Present</t>
  </si>
  <si>
    <t>Portland Harbor Natural Resource Damage DSAY Credits for Portland General Electric Harborton Mitigation Bank</t>
  </si>
  <si>
    <t>Portland General Electric</t>
  </si>
  <si>
    <t>2021 - Present</t>
  </si>
  <si>
    <t>Portland Harbor Natural Resource Damage DSAY Credits for Rinearson Creek Mitigation Bank</t>
  </si>
  <si>
    <t>2019 - Present</t>
  </si>
  <si>
    <t>Columbia Restoration Group</t>
  </si>
  <si>
    <t>DSAY Debits</t>
  </si>
  <si>
    <t>On the debit side the relationship appears to be relatively high acreage and high</t>
  </si>
  <si>
    <t>temporal impact with very little accrued debit.</t>
  </si>
  <si>
    <t>On the credit side the relationship appears to be relatively low acreage and low</t>
  </si>
  <si>
    <t>temporal benefit with very high accrued credit.</t>
  </si>
  <si>
    <t>This seems like a counterintuitive outcome.  If debits and credits are being assessed by the same methodology for both debits and credits the expectaion is that the relationships between acreage - temporal periods and DSAY accruel (debit or credit) should be very similar.</t>
  </si>
  <si>
    <t>I am in progress of attempting to look into this matter further.</t>
  </si>
  <si>
    <t>Note: In this assessment the debit acreage was assumed to be the same as the property parcels where the pollution occurred but infact the pollution actual footprints could be concievably much smaller (localized and concentrated) or much larger if adjacent land and waters were affected.</t>
  </si>
  <si>
    <t xml:space="preserve"> </t>
  </si>
  <si>
    <t>12500 NW Marina Way</t>
  </si>
  <si>
    <t>12160 NW ST Helens Road</t>
  </si>
  <si>
    <t>LEVY CODE 201</t>
  </si>
  <si>
    <t>N River and N Albina Ave</t>
  </si>
  <si>
    <t>6840 N Fathom ST</t>
  </si>
  <si>
    <t>7540 NW St. Helens Rd</t>
  </si>
  <si>
    <t>6020 N Cutter Cir</t>
  </si>
  <si>
    <t>2308 N Clark Ave</t>
  </si>
  <si>
    <t>3366 NW Yeon Ave</t>
  </si>
  <si>
    <t>3322 NW 35th Ave</t>
  </si>
  <si>
    <t>2800 NW 31st Ave</t>
  </si>
  <si>
    <t>7540 NW St Helens Rd</t>
  </si>
  <si>
    <t>6330 - 6346 NW St Helens Rd</t>
  </si>
  <si>
    <t>5816 NW Doane Ave</t>
  </si>
  <si>
    <t>3930 NW Yeon Ave</t>
  </si>
  <si>
    <t>1333 NW 12th Ave</t>
  </si>
  <si>
    <t>1616 NW 13th Ave</t>
  </si>
  <si>
    <t>1099 NW Overton St</t>
  </si>
  <si>
    <t>949 NW Overton St</t>
  </si>
  <si>
    <t>1230 NW 12th Ave</t>
  </si>
  <si>
    <t>915 NW Lovejoy St</t>
  </si>
  <si>
    <t>1040 NW 10th Ave</t>
  </si>
  <si>
    <t>NW 10th Ave and Marshall St</t>
  </si>
  <si>
    <t>1001 NW Lovejoy St</t>
  </si>
  <si>
    <t>1125 NW 9th Ave</t>
  </si>
  <si>
    <t>1255 NW 9th Ave</t>
  </si>
  <si>
    <t>1133 NW 11th Ave</t>
  </si>
  <si>
    <t>900 NW Lovejoy St</t>
  </si>
  <si>
    <t>920 NW Kearney St</t>
  </si>
  <si>
    <t>1020 NW 12th Ave</t>
  </si>
  <si>
    <t>12005 N Lombard St</t>
  </si>
  <si>
    <t>4927 NW Front Ave</t>
  </si>
  <si>
    <t>2495 NW Nicolai St</t>
  </si>
  <si>
    <t>2530 NW 25th Pl</t>
  </si>
  <si>
    <t>2455 NW Nicolai St</t>
  </si>
  <si>
    <t>2710 NW Industrial St</t>
  </si>
  <si>
    <t>2500 NW Nicolai St</t>
  </si>
  <si>
    <t>6900 NW Front Ave</t>
  </si>
  <si>
    <t>3250 NW Yeon Ave</t>
  </si>
  <si>
    <t>3208 NW Yeon Ave</t>
  </si>
  <si>
    <t>3200 NW Yeon Ave</t>
  </si>
  <si>
    <t>2211 NW Brewer St</t>
  </si>
  <si>
    <t>2760 NW Yeon Ave</t>
  </si>
  <si>
    <t>2770 NW Yeon Ave</t>
  </si>
  <si>
    <t>2245 NW Suffolk St</t>
  </si>
  <si>
    <t>1750 NW Naito Pkwy</t>
  </si>
  <si>
    <t>2345 NW Nicolai St</t>
  </si>
  <si>
    <t>2407 NW 28th Ave</t>
  </si>
  <si>
    <t>2261 NW 28th Ave</t>
  </si>
  <si>
    <t>3136 NW 35th Ave</t>
  </si>
  <si>
    <t>3441 NW Guam St</t>
  </si>
  <si>
    <t>2535 NW 28th Ave</t>
  </si>
  <si>
    <t>2141 NW 25th Ave</t>
  </si>
  <si>
    <t>2840 NW Wilson St</t>
  </si>
  <si>
    <t>* Appended to 639</t>
  </si>
  <si>
    <t>11920 N Lombard St</t>
  </si>
  <si>
    <t>11020 N Lombard St</t>
  </si>
  <si>
    <t>6161 NW 61st Ave</t>
  </si>
  <si>
    <t>5555 N Channel Ave</t>
  </si>
  <si>
    <t>5851 N Lagoon Ave</t>
  </si>
  <si>
    <t>4555 N Channel Ave</t>
  </si>
  <si>
    <t>5909 NW 61st Ave</t>
  </si>
  <si>
    <t>5480 NW Front Ave</t>
  </si>
  <si>
    <t>10350 N Time Oil Rd</t>
  </si>
  <si>
    <t>9575 N Burgard St</t>
  </si>
  <si>
    <t>10400 N Burgard St</t>
  </si>
  <si>
    <t>9945 N Burgard Way</t>
  </si>
  <si>
    <t>9333 N Time Oil Rd</t>
  </si>
  <si>
    <t>9449 N Burgard St</t>
  </si>
  <si>
    <t>8940 N Bradford St</t>
  </si>
  <si>
    <t>6529 NW Front Ave</t>
  </si>
  <si>
    <t>4700 NW Front Ave</t>
  </si>
  <si>
    <t>3330 NW Yeon Ave</t>
  </si>
  <si>
    <t>3342 NW 26th Ave</t>
  </si>
  <si>
    <t>NW 26th Ave</t>
  </si>
  <si>
    <t>3721 NW Front Ave</t>
  </si>
  <si>
    <t>3641 NW Front Ave</t>
  </si>
  <si>
    <t>3683 NW Front Ave</t>
  </si>
  <si>
    <t>3333 NW Front Ave</t>
  </si>
  <si>
    <t>2245 NW Nicolai St</t>
  </si>
  <si>
    <t>1221 NW Marshall St</t>
  </si>
  <si>
    <t>3033 NW Yeon Ave</t>
  </si>
  <si>
    <t>4319 NW Yeon Ave</t>
  </si>
  <si>
    <t>4110 NW St Helens Rd</t>
  </si>
  <si>
    <t>4465 NW Yeon Ave</t>
  </si>
  <si>
    <t>4320 NW St Helens Rd</t>
  </si>
  <si>
    <t>3720 NW Yeon Ave</t>
  </si>
  <si>
    <t>3145 NW Yeon Ave</t>
  </si>
  <si>
    <t>3340 NW Yeon Ave</t>
  </si>
  <si>
    <t>4931 NW Front Ave</t>
  </si>
  <si>
    <t>2531 NW 28th Ave</t>
  </si>
  <si>
    <t>2321 NW York St</t>
  </si>
  <si>
    <t>2337 NW York St</t>
  </si>
  <si>
    <t>3738 NW Yeon Ave</t>
  </si>
  <si>
    <t>2019 NW Wilson St</t>
  </si>
  <si>
    <t>12005 N Lombard Rd</t>
  </si>
  <si>
    <t>1175 N Knott St</t>
  </si>
  <si>
    <t>1303 N River St</t>
  </si>
  <si>
    <t>2223 N Randolph Ave</t>
  </si>
  <si>
    <t>2204 N Randolph Ave</t>
  </si>
  <si>
    <t>Levy Code 710</t>
  </si>
  <si>
    <t>2317 N Clark Ave</t>
  </si>
  <si>
    <t>625 N Thompson St</t>
  </si>
  <si>
    <t>1921 N Gantenbein Ave</t>
  </si>
  <si>
    <t>1932 N Gantenbein Ave</t>
  </si>
  <si>
    <t>401 N Dixon St</t>
  </si>
  <si>
    <t>300 N Ramsay Way</t>
  </si>
  <si>
    <t>Levy Code 883</t>
  </si>
  <si>
    <t>7 N Oregon St</t>
  </si>
  <si>
    <t>1091 N Williams Ave</t>
  </si>
  <si>
    <t>2428 N Mississippi Ave</t>
  </si>
  <si>
    <t>2170 N Lewis Ave</t>
  </si>
  <si>
    <t>900 N Thunderbird Way</t>
  </si>
  <si>
    <t>91 NE Russell St</t>
  </si>
  <si>
    <t>2240 N Interstate Ave</t>
  </si>
  <si>
    <t>2429 N Borthwick Ave</t>
  </si>
  <si>
    <t>2630 N Mississippi Ave</t>
  </si>
  <si>
    <t>NE Page &amp; N Kerby Ave</t>
  </si>
  <si>
    <t>253 N Broadway</t>
  </si>
  <si>
    <t>810 N Graham St</t>
  </si>
  <si>
    <t>8920 N Time Oil Rd</t>
  </si>
  <si>
    <t>NF</t>
  </si>
  <si>
    <t>7200 NW Front Ave</t>
  </si>
  <si>
    <t>8524 N Crawford St</t>
  </si>
  <si>
    <t>6400 NW Front Ave</t>
  </si>
  <si>
    <t>6485 NW St Helens Rd</t>
  </si>
  <si>
    <t>6210 N Van Houten Pl</t>
  </si>
  <si>
    <t>5555 N Lagoon Ave</t>
  </si>
  <si>
    <t>4325 N Commerce St</t>
  </si>
  <si>
    <t>5420 N Lagoon Ave</t>
  </si>
  <si>
    <t>5061 N Lagoon Ave</t>
  </si>
  <si>
    <t>5034 NW Front Ave</t>
  </si>
  <si>
    <t>5200 NW Front Ave</t>
  </si>
  <si>
    <t>3710 NW Front Ave</t>
  </si>
  <si>
    <t>3660 NW Front Ave</t>
  </si>
  <si>
    <t>4411 NW St Helens Rd</t>
  </si>
  <si>
    <t>3610 NW St Helens Rd</t>
  </si>
  <si>
    <t>6645 N Ensign St</t>
  </si>
  <si>
    <t>2707 NW Nela St</t>
  </si>
  <si>
    <t>2800 NW Front Ave</t>
  </si>
  <si>
    <t>2700 NW Front Ave</t>
  </si>
  <si>
    <t>2635 NW Front Ave</t>
  </si>
  <si>
    <t>6767 N Basin Ave</t>
  </si>
  <si>
    <t>6211 N Ensign St</t>
  </si>
  <si>
    <t>6707 N Basin Ave</t>
  </si>
  <si>
    <t>6208 N Ensign St</t>
  </si>
  <si>
    <t>5949 N Basin Ave</t>
  </si>
  <si>
    <t>6650 N Basin Ave</t>
  </si>
  <si>
    <t>6520 N Basin Ave</t>
  </si>
  <si>
    <t>6650 N Ensign St</t>
  </si>
  <si>
    <t>5500 N Basin Ave</t>
  </si>
  <si>
    <t>2800 NW 29th Ave</t>
  </si>
  <si>
    <t>2800 NW Nella St</t>
  </si>
  <si>
    <t>2728 NW Nella St</t>
  </si>
  <si>
    <t>1405 N River St</t>
  </si>
  <si>
    <t>Lewis and N Loring St</t>
  </si>
  <si>
    <t>River and N Albina Ave</t>
  </si>
  <si>
    <t>2800 N Clark Ave</t>
  </si>
  <si>
    <t>2303 N Randolph Ave</t>
  </si>
  <si>
    <t>6335 N Basin Ave</t>
  </si>
  <si>
    <t>2750 NW 31st Ave</t>
  </si>
  <si>
    <t>2555 NW Nicolai St</t>
  </si>
  <si>
    <t>2737 NW Nela St</t>
  </si>
  <si>
    <t>3750 NW Yeon Ave</t>
  </si>
  <si>
    <t>2406 NW 30th Ave</t>
  </si>
  <si>
    <t>9820 NW Clark Ave</t>
  </si>
  <si>
    <t>3628 NW Front Ave</t>
  </si>
  <si>
    <t>800 NW 6th Ave</t>
  </si>
  <si>
    <t>1250 NW 9th Ave</t>
  </si>
  <si>
    <t>945 NW Naito Pkwy</t>
  </si>
  <si>
    <t>1111 NW Naito Pkwy</t>
  </si>
  <si>
    <t>NW Naito Pkwy</t>
  </si>
  <si>
    <t>1150 NW 9th Ave</t>
  </si>
  <si>
    <t>1350 NW Raliegh St</t>
  </si>
  <si>
    <t>1540 NW 13th Ave</t>
  </si>
  <si>
    <t>1730 NW 14th Ave</t>
  </si>
  <si>
    <t>1447 NW 12th Ave</t>
  </si>
  <si>
    <t>1207 NW Naito Pkwy</t>
  </si>
  <si>
    <t>1020 NW 9th Ave</t>
  </si>
  <si>
    <t>810 NW Marshall St</t>
  </si>
  <si>
    <t>715 NW Hoyt St</t>
  </si>
  <si>
    <t>615 NW Naito Pkwy</t>
  </si>
  <si>
    <t>901 NW Naito Pkwy</t>
  </si>
  <si>
    <t>3340 NW 26th Ave</t>
  </si>
  <si>
    <t>33442 NW 26th Ave</t>
  </si>
  <si>
    <t>3333 NW 35th Ave</t>
  </si>
  <si>
    <t>2551 NW 30th Ave</t>
  </si>
  <si>
    <t>2141 NW 24th Ave</t>
  </si>
  <si>
    <t>Terminal 4</t>
  </si>
  <si>
    <t>8706 N Bradford St</t>
  </si>
  <si>
    <t>NW Philadelphia and N Bradford St</t>
  </si>
  <si>
    <t>N Willamette Blvd</t>
  </si>
  <si>
    <t>3737 N Emerson St</t>
  </si>
  <si>
    <t>2400 NW Front Ave</t>
  </si>
  <si>
    <t>1402 N River St</t>
  </si>
  <si>
    <t>Levy Code 708 and 889</t>
  </si>
  <si>
    <t xml:space="preserve">1350 NW Raleigh St </t>
  </si>
  <si>
    <t>1 WV Center Ct</t>
  </si>
  <si>
    <t>2619 NW Industrial St</t>
  </si>
  <si>
    <t>614 N Tillamook St</t>
  </si>
  <si>
    <t>NW 10th &amp; Marshall St</t>
  </si>
  <si>
    <t>15660 N Columbia Blvd</t>
  </si>
  <si>
    <t>9639 N Rivergate Blvd</t>
  </si>
  <si>
    <t>1850 NW Front Ave</t>
  </si>
  <si>
    <t>11040 N Lombard St</t>
  </si>
  <si>
    <t>8940 N Brandford St</t>
  </si>
  <si>
    <t>5800 NW St Helens Rd</t>
  </si>
  <si>
    <t>5700 NW Front Ave</t>
  </si>
  <si>
    <t>5724 NW Front Ave</t>
  </si>
  <si>
    <t>5533 NW Doane Ave</t>
  </si>
  <si>
    <t>5528 NW Doane Ave</t>
  </si>
  <si>
    <t>5405 N Lagoon Ave</t>
  </si>
  <si>
    <t>6936 N Fathom St</t>
  </si>
  <si>
    <t>5051 N Lagoon Ave</t>
  </si>
  <si>
    <t>4865 N Lagoon Ave</t>
  </si>
  <si>
    <t>4859 N Lagoon Ave</t>
  </si>
  <si>
    <t>4950 NW Front Ave</t>
  </si>
  <si>
    <t>3838 NW Front Ave</t>
  </si>
  <si>
    <t>5501 NW Front Ave</t>
  </si>
  <si>
    <t>3556 NW Front Ave</t>
  </si>
  <si>
    <t>6147 N Basin Ave</t>
  </si>
  <si>
    <t>6135 N Basin Ave</t>
  </si>
  <si>
    <t>5617 N Basin Ave</t>
  </si>
  <si>
    <t>5926 N Basin Ave</t>
  </si>
  <si>
    <t>5820 N Basin Ave</t>
  </si>
  <si>
    <t>5910 N Cutter Cir</t>
  </si>
  <si>
    <t>6845 N Cutter Cir</t>
  </si>
  <si>
    <t>NW Front Ave &amp; Riverscape St</t>
  </si>
  <si>
    <t>1030 NW Naito Pkwy</t>
  </si>
  <si>
    <t>5400 N Basin Ave</t>
  </si>
  <si>
    <t>5161 N Lagoon Ave</t>
  </si>
  <si>
    <t>5160 N Lagoon Ave</t>
  </si>
  <si>
    <t>Portland Harbor Cumulative Natural Resource Damage Assessment DSAY Debit / Credit Summary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</si>
</sst>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11"/>
      <color theme="1"/>
      <name val="Aptos Narrow"/>
      <family val="2"/>
      <scheme val="minor"/>
    </font>
    <font>
      <sz val="11"/>
      <color theme="0"/>
      <name val="Aptos Narrow"/>
      <family val="2"/>
      <scheme val="minor"/>
    </font>
    <font>
      <sz val="16"/>
      <color theme="0"/>
      <name val="Arial"/>
      <family val="2"/>
    </font>
    <font>
      <sz val="14"/>
      <color theme="1"/>
      <name val="Arial"/>
      <family val="2"/>
    </font>
    <font>
      <sz val="12"/>
      <color theme="1"/>
      <name val="Arial"/>
      <family val="2"/>
    </font>
    <font>
      <sz val="12"/>
      <name val="Arial"/>
      <family val="2"/>
    </font>
  </fonts>
  <fills count="4">
    <fill>
      <patternFill patternType="none"/>
    </fill>
    <fill>
      <patternFill patternType="gray125"/>
    </fill>
    <fill>
      <patternFill patternType="solid">
        <fgColor theme="3" tint="0.499984740745262"/>
        <bgColor indexed="64"/>
      </patternFill>
    </fill>
    <fill>
      <patternFill patternType="solid">
        <fgColor theme="0" tint="-0.14999847407452621"/>
        <bgColor indexed="64"/>
      </patternFill>
    </fill>
  </fills>
  <borders count="1">
    <border>
      <left/>
      <right/>
      <top/>
      <bottom/>
      <diagonal/>
    </border>
  </borders>
  <cellStyleXfs count="1">
    <xf numFmtId="0" fontId="0" fillId="0" borderId="0"/>
  </cellStyleXfs>
  <cellXfs count="8">
    <xf numFmtId="0" fontId="0" fillId="0" borderId="0" xfId="0"/>
    <xf numFmtId="0" fontId="2" fillId="2" borderId="0" xfId="0" applyFont="1" applyFill="1"/>
    <xf numFmtId="0" fontId="1" fillId="2" borderId="0" xfId="0" applyFont="1" applyFill="1"/>
    <xf numFmtId="0" fontId="3" fillId="3" borderId="0" xfId="0" applyFont="1" applyFill="1"/>
    <xf numFmtId="0" fontId="4" fillId="0" borderId="0" xfId="0" applyFont="1"/>
    <xf numFmtId="14" fontId="4" fillId="0" borderId="0" xfId="0" applyNumberFormat="1" applyFont="1"/>
    <xf numFmtId="0" fontId="0" fillId="2" borderId="0" xfId="0" applyFill="1"/>
    <xf numFmtId="0" fontId="5" fillId="0" borderId="0" xfId="0" applyFo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Portland Harbor Cumulative NRDA DSAY Debit </a:t>
            </a:r>
          </a:p>
          <a:p>
            <a:pPr>
              <a:defRPr/>
            </a:pPr>
            <a:r>
              <a:rPr lang="en-US"/>
              <a:t>Statistics Summary</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'Portland Harbor NRDA DSAYs'!$B$6:$E$6</c:f>
              <c:strCache>
                <c:ptCount val="4"/>
                <c:pt idx="0">
                  <c:v>DSAY Debits</c:v>
                </c:pt>
                <c:pt idx="1">
                  <c:v>Years Owned</c:v>
                </c:pt>
                <c:pt idx="2">
                  <c:v>Years Operated</c:v>
                </c:pt>
                <c:pt idx="3">
                  <c:v>Site Acreage</c:v>
                </c:pt>
              </c:strCache>
            </c:strRef>
          </c:cat>
          <c:val>
            <c:numRef>
              <c:f>'Portland Harbor NRDA DSAYs'!$B$7:$E$7</c:f>
              <c:numCache>
                <c:formatCode>General</c:formatCode>
                <c:ptCount val="4"/>
                <c:pt idx="0">
                  <c:v>471.38900000000001</c:v>
                </c:pt>
                <c:pt idx="1">
                  <c:v>10156.883</c:v>
                </c:pt>
                <c:pt idx="2">
                  <c:v>11255.25</c:v>
                </c:pt>
                <c:pt idx="3">
                  <c:v>6050.5199999999995</c:v>
                </c:pt>
              </c:numCache>
            </c:numRef>
          </c:val>
          <c:extLst>
            <c:ext xmlns:c16="http://schemas.microsoft.com/office/drawing/2014/chart" uri="{C3380CC4-5D6E-409C-BE32-E72D297353CC}">
              <c16:uniqueId val="{00000000-7C88-4836-B683-85B9F5E45C5B}"/>
            </c:ext>
          </c:extLst>
        </c:ser>
        <c:dLbls>
          <c:showLegendKey val="0"/>
          <c:showVal val="0"/>
          <c:showCatName val="0"/>
          <c:showSerName val="0"/>
          <c:showPercent val="0"/>
          <c:showBubbleSize val="0"/>
        </c:dLbls>
        <c:gapWidth val="219"/>
        <c:overlap val="-27"/>
        <c:axId val="268327288"/>
        <c:axId val="268328728"/>
      </c:barChart>
      <c:catAx>
        <c:axId val="2683272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8328728"/>
        <c:crosses val="autoZero"/>
        <c:auto val="1"/>
        <c:lblAlgn val="ctr"/>
        <c:lblOffset val="100"/>
        <c:noMultiLvlLbl val="0"/>
      </c:catAx>
      <c:valAx>
        <c:axId val="26832872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83272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Portland Harbor Cumulative NRDA DSAY Credit </a:t>
            </a:r>
          </a:p>
          <a:p>
            <a:pPr>
              <a:defRPr/>
            </a:pPr>
            <a:r>
              <a:rPr lang="en-US"/>
              <a:t>Statistics Summary</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'Portland Harbor NRDA DSAYs'!$G$6:$J$6</c:f>
              <c:strCache>
                <c:ptCount val="4"/>
                <c:pt idx="0">
                  <c:v>DSAY Credits</c:v>
                </c:pt>
                <c:pt idx="1">
                  <c:v>Years Owned</c:v>
                </c:pt>
                <c:pt idx="2">
                  <c:v>Years Operated</c:v>
                </c:pt>
                <c:pt idx="3">
                  <c:v>Site Acreage</c:v>
                </c:pt>
              </c:strCache>
            </c:strRef>
          </c:cat>
          <c:val>
            <c:numRef>
              <c:f>'Portland Harbor NRDA DSAYs'!$G$7:$J$7</c:f>
              <c:numCache>
                <c:formatCode>General</c:formatCode>
                <c:ptCount val="4"/>
                <c:pt idx="0">
                  <c:v>2143.92</c:v>
                </c:pt>
                <c:pt idx="1">
                  <c:v>56</c:v>
                </c:pt>
                <c:pt idx="2">
                  <c:v>49</c:v>
                </c:pt>
                <c:pt idx="3">
                  <c:v>195.63</c:v>
                </c:pt>
              </c:numCache>
            </c:numRef>
          </c:val>
          <c:extLst>
            <c:ext xmlns:c16="http://schemas.microsoft.com/office/drawing/2014/chart" uri="{C3380CC4-5D6E-409C-BE32-E72D297353CC}">
              <c16:uniqueId val="{00000000-AB16-4564-9BA4-6CFB40D3DD88}"/>
            </c:ext>
          </c:extLst>
        </c:ser>
        <c:dLbls>
          <c:showLegendKey val="0"/>
          <c:showVal val="0"/>
          <c:showCatName val="0"/>
          <c:showSerName val="0"/>
          <c:showPercent val="0"/>
          <c:showBubbleSize val="0"/>
        </c:dLbls>
        <c:gapWidth val="219"/>
        <c:overlap val="-27"/>
        <c:axId val="268302088"/>
        <c:axId val="268316848"/>
      </c:barChart>
      <c:catAx>
        <c:axId val="2683020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8316848"/>
        <c:crosses val="autoZero"/>
        <c:auto val="1"/>
        <c:lblAlgn val="ctr"/>
        <c:lblOffset val="100"/>
        <c:noMultiLvlLbl val="0"/>
      </c:catAx>
      <c:valAx>
        <c:axId val="2683168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83020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Alder Creek Mitigation Bank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Alder Creek MB'!$A$16:$D$16</c:f>
              <c:strCache>
                <c:ptCount val="4"/>
                <c:pt idx="0">
                  <c:v>Full DSAY Credit</c:v>
                </c:pt>
                <c:pt idx="1">
                  <c:v>Total Years Owned</c:v>
                </c:pt>
                <c:pt idx="2">
                  <c:v>Total Years Operated</c:v>
                </c:pt>
                <c:pt idx="3">
                  <c:v>Total Site Acreage</c:v>
                </c:pt>
              </c:strCache>
            </c:strRef>
          </c:cat>
          <c:val>
            <c:numRef>
              <c:f>'NRDA Alder Creek MB'!$A$17:$D$17</c:f>
              <c:numCache>
                <c:formatCode>General</c:formatCode>
                <c:ptCount val="4"/>
                <c:pt idx="0">
                  <c:v>734.21</c:v>
                </c:pt>
                <c:pt idx="1">
                  <c:v>40</c:v>
                </c:pt>
                <c:pt idx="2">
                  <c:v>36</c:v>
                </c:pt>
                <c:pt idx="3">
                  <c:v>55.45</c:v>
                </c:pt>
              </c:numCache>
            </c:numRef>
          </c:val>
          <c:extLst>
            <c:ext xmlns:c16="http://schemas.microsoft.com/office/drawing/2014/chart" uri="{C3380CC4-5D6E-409C-BE32-E72D297353CC}">
              <c16:uniqueId val="{00000000-D05D-4AA9-B25D-0D5987B93841}"/>
            </c:ext>
          </c:extLst>
        </c:ser>
        <c:dLbls>
          <c:showLegendKey val="0"/>
          <c:showVal val="0"/>
          <c:showCatName val="0"/>
          <c:showSerName val="0"/>
          <c:showPercent val="0"/>
          <c:showBubbleSize val="0"/>
        </c:dLbls>
        <c:gapWidth val="219"/>
        <c:overlap val="-27"/>
        <c:axId val="488133040"/>
        <c:axId val="488132320"/>
      </c:barChart>
      <c:catAx>
        <c:axId val="4881330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8132320"/>
        <c:crosses val="autoZero"/>
        <c:auto val="1"/>
        <c:lblAlgn val="ctr"/>
        <c:lblOffset val="100"/>
        <c:noMultiLvlLbl val="0"/>
      </c:catAx>
      <c:valAx>
        <c:axId val="4881323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81330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400" b="0" i="0" u="none" strike="noStrike" kern="1200" spc="0" baseline="0">
                <a:solidFill>
                  <a:sysClr val="windowText" lastClr="000000">
                    <a:lumMod val="65000"/>
                    <a:lumOff val="35000"/>
                  </a:sysClr>
                </a:solidFill>
              </a:rPr>
              <a:t>Linnton Mill Mitigation Bank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Linnton Mill MB'!$A$16:$D$16</c:f>
              <c:strCache>
                <c:ptCount val="4"/>
                <c:pt idx="0">
                  <c:v>Full DSAY Credit</c:v>
                </c:pt>
                <c:pt idx="1">
                  <c:v>Total Years Owned</c:v>
                </c:pt>
                <c:pt idx="2">
                  <c:v>Total Years Operated</c:v>
                </c:pt>
                <c:pt idx="3">
                  <c:v>Total Site Acreage</c:v>
                </c:pt>
              </c:strCache>
            </c:strRef>
          </c:cat>
          <c:val>
            <c:numRef>
              <c:f>'NRDA Linnton Mill MB'!$A$17:$D$17</c:f>
              <c:numCache>
                <c:formatCode>General</c:formatCode>
                <c:ptCount val="4"/>
                <c:pt idx="0">
                  <c:v>502.51</c:v>
                </c:pt>
                <c:pt idx="1">
                  <c:v>5</c:v>
                </c:pt>
                <c:pt idx="2">
                  <c:v>4</c:v>
                </c:pt>
                <c:pt idx="3">
                  <c:v>22.81</c:v>
                </c:pt>
              </c:numCache>
            </c:numRef>
          </c:val>
          <c:extLst>
            <c:ext xmlns:c16="http://schemas.microsoft.com/office/drawing/2014/chart" uri="{C3380CC4-5D6E-409C-BE32-E72D297353CC}">
              <c16:uniqueId val="{00000000-D292-4661-8B6B-5EBFF8D1DD8B}"/>
            </c:ext>
          </c:extLst>
        </c:ser>
        <c:dLbls>
          <c:showLegendKey val="0"/>
          <c:showVal val="0"/>
          <c:showCatName val="0"/>
          <c:showSerName val="0"/>
          <c:showPercent val="0"/>
          <c:showBubbleSize val="0"/>
        </c:dLbls>
        <c:gapWidth val="219"/>
        <c:overlap val="-27"/>
        <c:axId val="557667728"/>
        <c:axId val="488140528"/>
      </c:barChart>
      <c:catAx>
        <c:axId val="557667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8140528"/>
        <c:crosses val="autoZero"/>
        <c:auto val="1"/>
        <c:lblAlgn val="ctr"/>
        <c:lblOffset val="100"/>
        <c:noMultiLvlLbl val="0"/>
      </c:catAx>
      <c:valAx>
        <c:axId val="48814052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576677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400" b="0" i="0" u="none" strike="noStrike" kern="1200" spc="0" baseline="0">
                <a:solidFill>
                  <a:sysClr val="windowText" lastClr="000000">
                    <a:lumMod val="65000"/>
                    <a:lumOff val="35000"/>
                  </a:sysClr>
                </a:solidFill>
              </a:rPr>
              <a:t>PGE Harborton Mitigation Bank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PGE Harborton MB'!$A$16:$D$16</c:f>
              <c:strCache>
                <c:ptCount val="4"/>
                <c:pt idx="0">
                  <c:v>Full DSAY Credit</c:v>
                </c:pt>
                <c:pt idx="1">
                  <c:v>Total Years Owned</c:v>
                </c:pt>
                <c:pt idx="2">
                  <c:v>Total Years Operated</c:v>
                </c:pt>
                <c:pt idx="3">
                  <c:v>Total Site Acreage</c:v>
                </c:pt>
              </c:strCache>
            </c:strRef>
          </c:cat>
          <c:val>
            <c:numRef>
              <c:f>'NRDA PGE Harborton MB'!$A$17:$D$17</c:f>
              <c:numCache>
                <c:formatCode>General</c:formatCode>
                <c:ptCount val="4"/>
                <c:pt idx="0">
                  <c:v>586.5</c:v>
                </c:pt>
                <c:pt idx="1">
                  <c:v>5</c:v>
                </c:pt>
                <c:pt idx="2">
                  <c:v>4</c:v>
                </c:pt>
                <c:pt idx="3">
                  <c:v>78.86</c:v>
                </c:pt>
              </c:numCache>
            </c:numRef>
          </c:val>
          <c:extLst>
            <c:ext xmlns:c16="http://schemas.microsoft.com/office/drawing/2014/chart" uri="{C3380CC4-5D6E-409C-BE32-E72D297353CC}">
              <c16:uniqueId val="{00000000-DA5D-4E3C-B942-6C4DF09EA39F}"/>
            </c:ext>
          </c:extLst>
        </c:ser>
        <c:dLbls>
          <c:showLegendKey val="0"/>
          <c:showVal val="0"/>
          <c:showCatName val="0"/>
          <c:showSerName val="0"/>
          <c:showPercent val="0"/>
          <c:showBubbleSize val="0"/>
        </c:dLbls>
        <c:gapWidth val="219"/>
        <c:overlap val="-27"/>
        <c:axId val="268302448"/>
        <c:axId val="268302808"/>
      </c:barChart>
      <c:catAx>
        <c:axId val="2683024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8302808"/>
        <c:crosses val="autoZero"/>
        <c:auto val="1"/>
        <c:lblAlgn val="ctr"/>
        <c:lblOffset val="100"/>
        <c:noMultiLvlLbl val="0"/>
      </c:catAx>
      <c:valAx>
        <c:axId val="26830280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830244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400" b="0" i="0" u="none" strike="noStrike" kern="1200" spc="0" baseline="0">
                <a:solidFill>
                  <a:sysClr val="windowText" lastClr="000000">
                    <a:lumMod val="65000"/>
                    <a:lumOff val="35000"/>
                  </a:sysClr>
                </a:solidFill>
              </a:rPr>
              <a:t>Rinearson Creek Mitigation Bank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Rinearson MB'!$A$16:$D$16</c:f>
              <c:strCache>
                <c:ptCount val="4"/>
                <c:pt idx="0">
                  <c:v>Full DSAY Credit</c:v>
                </c:pt>
                <c:pt idx="1">
                  <c:v>Total Years Owned</c:v>
                </c:pt>
                <c:pt idx="2">
                  <c:v>Total Years Operated</c:v>
                </c:pt>
                <c:pt idx="3">
                  <c:v>Total Site Acreage</c:v>
                </c:pt>
              </c:strCache>
            </c:strRef>
          </c:cat>
          <c:val>
            <c:numRef>
              <c:f>'NRDA Rinearson MB'!$A$17:$D$17</c:f>
              <c:numCache>
                <c:formatCode>General</c:formatCode>
                <c:ptCount val="4"/>
                <c:pt idx="0">
                  <c:v>320.7</c:v>
                </c:pt>
                <c:pt idx="1">
                  <c:v>6</c:v>
                </c:pt>
                <c:pt idx="2">
                  <c:v>5</c:v>
                </c:pt>
                <c:pt idx="3">
                  <c:v>38.51</c:v>
                </c:pt>
              </c:numCache>
            </c:numRef>
          </c:val>
          <c:extLst>
            <c:ext xmlns:c16="http://schemas.microsoft.com/office/drawing/2014/chart" uri="{C3380CC4-5D6E-409C-BE32-E72D297353CC}">
              <c16:uniqueId val="{00000000-7193-4D8F-9CB5-FDA6AFE0E6BF}"/>
            </c:ext>
          </c:extLst>
        </c:ser>
        <c:dLbls>
          <c:showLegendKey val="0"/>
          <c:showVal val="0"/>
          <c:showCatName val="0"/>
          <c:showSerName val="0"/>
          <c:showPercent val="0"/>
          <c:showBubbleSize val="0"/>
        </c:dLbls>
        <c:gapWidth val="219"/>
        <c:overlap val="-27"/>
        <c:axId val="483826880"/>
        <c:axId val="481508328"/>
      </c:barChart>
      <c:catAx>
        <c:axId val="4838268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1508328"/>
        <c:crosses val="autoZero"/>
        <c:auto val="1"/>
        <c:lblAlgn val="ctr"/>
        <c:lblOffset val="100"/>
        <c:noMultiLvlLbl val="0"/>
      </c:catAx>
      <c:valAx>
        <c:axId val="48150832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382688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American Car Foundary Industries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ACFI'!$P$5:$S$5</c:f>
              <c:strCache>
                <c:ptCount val="4"/>
                <c:pt idx="0">
                  <c:v>Full DSAY Liability</c:v>
                </c:pt>
                <c:pt idx="1">
                  <c:v>Total Years Owned</c:v>
                </c:pt>
                <c:pt idx="2">
                  <c:v>Total Years Operated</c:v>
                </c:pt>
                <c:pt idx="3">
                  <c:v>Total Site Acreage</c:v>
                </c:pt>
              </c:strCache>
            </c:strRef>
          </c:cat>
          <c:val>
            <c:numRef>
              <c:f>'NRDA ACFI'!$P$6:$S$6</c:f>
              <c:numCache>
                <c:formatCode>General</c:formatCode>
                <c:ptCount val="4"/>
                <c:pt idx="0">
                  <c:v>0.7</c:v>
                </c:pt>
                <c:pt idx="1">
                  <c:v>37</c:v>
                </c:pt>
                <c:pt idx="2">
                  <c:v>12</c:v>
                </c:pt>
                <c:pt idx="3">
                  <c:v>5.85</c:v>
                </c:pt>
              </c:numCache>
            </c:numRef>
          </c:val>
          <c:extLst>
            <c:ext xmlns:c16="http://schemas.microsoft.com/office/drawing/2014/chart" uri="{C3380CC4-5D6E-409C-BE32-E72D297353CC}">
              <c16:uniqueId val="{00000000-EB3A-4747-940D-4B3C27F7AD8C}"/>
            </c:ext>
          </c:extLst>
        </c:ser>
        <c:dLbls>
          <c:showLegendKey val="0"/>
          <c:showVal val="0"/>
          <c:showCatName val="0"/>
          <c:showSerName val="0"/>
          <c:showPercent val="0"/>
          <c:showBubbleSize val="0"/>
        </c:dLbls>
        <c:gapWidth val="219"/>
        <c:overlap val="-27"/>
        <c:axId val="488112944"/>
        <c:axId val="488113664"/>
      </c:barChart>
      <c:catAx>
        <c:axId val="4881129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8113664"/>
        <c:crosses val="autoZero"/>
        <c:auto val="1"/>
        <c:lblAlgn val="ctr"/>
        <c:lblOffset val="100"/>
        <c:noMultiLvlLbl val="0"/>
      </c:catAx>
      <c:valAx>
        <c:axId val="4881136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811294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Ash Grove Cement Incorporated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AGC'!$P$5:$S$5</c:f>
              <c:strCache>
                <c:ptCount val="4"/>
                <c:pt idx="0">
                  <c:v>Full DSAY Liability</c:v>
                </c:pt>
                <c:pt idx="1">
                  <c:v>Total Years Owned</c:v>
                </c:pt>
                <c:pt idx="2">
                  <c:v>Total Years Operated</c:v>
                </c:pt>
                <c:pt idx="3">
                  <c:v>Total Site Acreage</c:v>
                </c:pt>
              </c:strCache>
            </c:strRef>
          </c:cat>
          <c:val>
            <c:numRef>
              <c:f>'NRDA AGC'!$P$6:$S$6</c:f>
              <c:numCache>
                <c:formatCode>General</c:formatCode>
                <c:ptCount val="4"/>
                <c:pt idx="0">
                  <c:v>16.97</c:v>
                </c:pt>
                <c:pt idx="1">
                  <c:v>112</c:v>
                </c:pt>
                <c:pt idx="2">
                  <c:v>111</c:v>
                </c:pt>
                <c:pt idx="3">
                  <c:v>35.65</c:v>
                </c:pt>
              </c:numCache>
            </c:numRef>
          </c:val>
          <c:extLst>
            <c:ext xmlns:c16="http://schemas.microsoft.com/office/drawing/2014/chart" uri="{C3380CC4-5D6E-409C-BE32-E72D297353CC}">
              <c16:uniqueId val="{00000000-4D5B-4829-804A-7E6D9CB5CA34}"/>
            </c:ext>
          </c:extLst>
        </c:ser>
        <c:dLbls>
          <c:showLegendKey val="0"/>
          <c:showVal val="0"/>
          <c:showCatName val="0"/>
          <c:showSerName val="0"/>
          <c:showPercent val="0"/>
          <c:showBubbleSize val="0"/>
        </c:dLbls>
        <c:gapWidth val="219"/>
        <c:overlap val="-27"/>
        <c:axId val="701887536"/>
        <c:axId val="701887176"/>
      </c:barChart>
      <c:catAx>
        <c:axId val="7018875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1887176"/>
        <c:crosses val="autoZero"/>
        <c:auto val="1"/>
        <c:lblAlgn val="ctr"/>
        <c:lblOffset val="100"/>
        <c:noMultiLvlLbl val="0"/>
      </c:catAx>
      <c:valAx>
        <c:axId val="7018871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18875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Ashland Inc., Hercules LLC, and Valvoline Inc. NRDA Statistics</a:t>
            </a:r>
          </a:p>
          <a:p>
            <a:pPr>
              <a:defRPr/>
            </a:pP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AInc, HLLC, VInc'!$P$5:$S$5</c:f>
              <c:strCache>
                <c:ptCount val="4"/>
                <c:pt idx="0">
                  <c:v>Full DSAY Liability</c:v>
                </c:pt>
                <c:pt idx="1">
                  <c:v>Total Years Owned</c:v>
                </c:pt>
                <c:pt idx="2">
                  <c:v>Total Years Operated</c:v>
                </c:pt>
                <c:pt idx="3">
                  <c:v>Total Site Acreage</c:v>
                </c:pt>
              </c:strCache>
            </c:strRef>
          </c:cat>
          <c:val>
            <c:numRef>
              <c:f>'NRDA AInc, HLLC, VInc'!$P$6:$S$6</c:f>
              <c:numCache>
                <c:formatCode>General</c:formatCode>
                <c:ptCount val="4"/>
                <c:pt idx="0">
                  <c:v>0.2</c:v>
                </c:pt>
                <c:pt idx="1">
                  <c:v>134</c:v>
                </c:pt>
                <c:pt idx="2">
                  <c:v>191.25</c:v>
                </c:pt>
                <c:pt idx="3">
                  <c:v>72.64</c:v>
                </c:pt>
              </c:numCache>
            </c:numRef>
          </c:val>
          <c:extLst>
            <c:ext xmlns:c16="http://schemas.microsoft.com/office/drawing/2014/chart" uri="{C3380CC4-5D6E-409C-BE32-E72D297353CC}">
              <c16:uniqueId val="{00000000-AC93-4B07-ACE5-8D406CFB0EA7}"/>
            </c:ext>
          </c:extLst>
        </c:ser>
        <c:dLbls>
          <c:showLegendKey val="0"/>
          <c:showVal val="0"/>
          <c:showCatName val="0"/>
          <c:showSerName val="0"/>
          <c:showPercent val="0"/>
          <c:showBubbleSize val="0"/>
        </c:dLbls>
        <c:gapWidth val="219"/>
        <c:overlap val="-27"/>
        <c:axId val="697333032"/>
        <c:axId val="697334472"/>
      </c:barChart>
      <c:catAx>
        <c:axId val="6973330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334472"/>
        <c:crosses val="autoZero"/>
        <c:auto val="1"/>
        <c:lblAlgn val="ctr"/>
        <c:lblOffset val="100"/>
        <c:noMultiLvlLbl val="0"/>
      </c:catAx>
      <c:valAx>
        <c:axId val="69733447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33303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Beazer East Inc.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Beazer East'!$P$5:$S$5</c:f>
              <c:strCache>
                <c:ptCount val="4"/>
                <c:pt idx="0">
                  <c:v>Full DSAY Liability</c:v>
                </c:pt>
                <c:pt idx="1">
                  <c:v>Total Years Owned</c:v>
                </c:pt>
                <c:pt idx="2">
                  <c:v>Total Years Operated</c:v>
                </c:pt>
                <c:pt idx="3">
                  <c:v>Total Site Acreage</c:v>
                </c:pt>
              </c:strCache>
            </c:strRef>
          </c:cat>
          <c:val>
            <c:numRef>
              <c:f>'NRDA Beazer East'!$P$6:$S$6</c:f>
              <c:numCache>
                <c:formatCode>General</c:formatCode>
                <c:ptCount val="4"/>
                <c:pt idx="0">
                  <c:v>6.9</c:v>
                </c:pt>
                <c:pt idx="1">
                  <c:v>0</c:v>
                </c:pt>
                <c:pt idx="2">
                  <c:v>23</c:v>
                </c:pt>
                <c:pt idx="3">
                  <c:v>40.770000000000003</c:v>
                </c:pt>
              </c:numCache>
            </c:numRef>
          </c:val>
          <c:extLst>
            <c:ext xmlns:c16="http://schemas.microsoft.com/office/drawing/2014/chart" uri="{C3380CC4-5D6E-409C-BE32-E72D297353CC}">
              <c16:uniqueId val="{00000000-8502-4D8E-A59E-57109C776764}"/>
            </c:ext>
          </c:extLst>
        </c:ser>
        <c:dLbls>
          <c:showLegendKey val="0"/>
          <c:showVal val="0"/>
          <c:showCatName val="0"/>
          <c:showSerName val="0"/>
          <c:showPercent val="0"/>
          <c:showBubbleSize val="0"/>
        </c:dLbls>
        <c:gapWidth val="219"/>
        <c:overlap val="-27"/>
        <c:axId val="697343472"/>
        <c:axId val="697345992"/>
      </c:barChart>
      <c:catAx>
        <c:axId val="697343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345992"/>
        <c:crosses val="autoZero"/>
        <c:auto val="1"/>
        <c:lblAlgn val="ctr"/>
        <c:lblOffset val="100"/>
        <c:noMultiLvlLbl val="0"/>
      </c:catAx>
      <c:valAx>
        <c:axId val="69734599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34347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Burlington Northern &amp; Santa Fe Railway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BNSF Railway'!$P$5:$S$5</c:f>
              <c:strCache>
                <c:ptCount val="4"/>
                <c:pt idx="0">
                  <c:v>Full DSAY Liability</c:v>
                </c:pt>
                <c:pt idx="1">
                  <c:v>Total Years Owned</c:v>
                </c:pt>
                <c:pt idx="2">
                  <c:v>Total Years Operated</c:v>
                </c:pt>
                <c:pt idx="3">
                  <c:v>Total Site Acreage</c:v>
                </c:pt>
              </c:strCache>
            </c:strRef>
          </c:cat>
          <c:val>
            <c:numRef>
              <c:f>'NRDA BNSF Railway'!$P$6:$S$6</c:f>
              <c:numCache>
                <c:formatCode>General</c:formatCode>
                <c:ptCount val="4"/>
                <c:pt idx="0">
                  <c:v>1.1599999999999999</c:v>
                </c:pt>
                <c:pt idx="1">
                  <c:v>1567</c:v>
                </c:pt>
                <c:pt idx="2">
                  <c:v>1480</c:v>
                </c:pt>
                <c:pt idx="3">
                  <c:v>218.60999999999993</c:v>
                </c:pt>
              </c:numCache>
            </c:numRef>
          </c:val>
          <c:extLst>
            <c:ext xmlns:c16="http://schemas.microsoft.com/office/drawing/2014/chart" uri="{C3380CC4-5D6E-409C-BE32-E72D297353CC}">
              <c16:uniqueId val="{00000000-12E7-4930-B6F3-B48EEE910B72}"/>
            </c:ext>
          </c:extLst>
        </c:ser>
        <c:dLbls>
          <c:showLegendKey val="0"/>
          <c:showVal val="0"/>
          <c:showCatName val="0"/>
          <c:showSerName val="0"/>
          <c:showPercent val="0"/>
          <c:showBubbleSize val="0"/>
        </c:dLbls>
        <c:gapWidth val="219"/>
        <c:overlap val="-27"/>
        <c:axId val="698303440"/>
        <c:axId val="698303800"/>
      </c:barChart>
      <c:catAx>
        <c:axId val="6983034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8303800"/>
        <c:crosses val="autoZero"/>
        <c:auto val="1"/>
        <c:lblAlgn val="ctr"/>
        <c:lblOffset val="100"/>
        <c:noMultiLvlLbl val="0"/>
      </c:catAx>
      <c:valAx>
        <c:axId val="69830380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83034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Calbag Metals Company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Calbag Metals'!$P$5:$S$5</c:f>
              <c:strCache>
                <c:ptCount val="4"/>
                <c:pt idx="0">
                  <c:v>Full DSAY Liability</c:v>
                </c:pt>
                <c:pt idx="1">
                  <c:v>Total Years Owned</c:v>
                </c:pt>
                <c:pt idx="2">
                  <c:v>Total Years Operated</c:v>
                </c:pt>
                <c:pt idx="3">
                  <c:v>Total Site Acreage</c:v>
                </c:pt>
              </c:strCache>
            </c:strRef>
          </c:cat>
          <c:val>
            <c:numRef>
              <c:f>'NRDA Calbag Metals'!$P$6:$S$6</c:f>
              <c:numCache>
                <c:formatCode>General</c:formatCode>
                <c:ptCount val="4"/>
                <c:pt idx="0">
                  <c:v>4.2000000000000003E-2</c:v>
                </c:pt>
                <c:pt idx="1">
                  <c:v>116</c:v>
                </c:pt>
                <c:pt idx="2">
                  <c:v>301</c:v>
                </c:pt>
                <c:pt idx="3">
                  <c:v>112.78</c:v>
                </c:pt>
              </c:numCache>
            </c:numRef>
          </c:val>
          <c:extLst>
            <c:ext xmlns:c16="http://schemas.microsoft.com/office/drawing/2014/chart" uri="{C3380CC4-5D6E-409C-BE32-E72D297353CC}">
              <c16:uniqueId val="{00000000-734A-429A-AACD-EB3A8BD8CCFB}"/>
            </c:ext>
          </c:extLst>
        </c:ser>
        <c:dLbls>
          <c:showLegendKey val="0"/>
          <c:showVal val="0"/>
          <c:showCatName val="0"/>
          <c:showSerName val="0"/>
          <c:showPercent val="0"/>
          <c:showBubbleSize val="0"/>
        </c:dLbls>
        <c:gapWidth val="219"/>
        <c:overlap val="-27"/>
        <c:axId val="589986416"/>
        <c:axId val="589989296"/>
      </c:barChart>
      <c:catAx>
        <c:axId val="5899864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89989296"/>
        <c:crosses val="autoZero"/>
        <c:auto val="1"/>
        <c:lblAlgn val="ctr"/>
        <c:lblOffset val="100"/>
        <c:noMultiLvlLbl val="0"/>
      </c:catAx>
      <c:valAx>
        <c:axId val="58998929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8998641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ESCO</a:t>
            </a:r>
            <a:r>
              <a:rPr lang="en-US" baseline="0"/>
              <a:t> Inc. NRDA Statistics</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ESCO'!$P$5:$S$5</c:f>
              <c:strCache>
                <c:ptCount val="4"/>
                <c:pt idx="0">
                  <c:v>Full DSAY Liability</c:v>
                </c:pt>
                <c:pt idx="1">
                  <c:v>Total Years Owned</c:v>
                </c:pt>
                <c:pt idx="2">
                  <c:v>Total Years Operated</c:v>
                </c:pt>
                <c:pt idx="3">
                  <c:v>Total Site Acreage</c:v>
                </c:pt>
              </c:strCache>
            </c:strRef>
          </c:cat>
          <c:val>
            <c:numRef>
              <c:f>'NRDA ESCO'!$P$6:$S$6</c:f>
              <c:numCache>
                <c:formatCode>General</c:formatCode>
                <c:ptCount val="4"/>
                <c:pt idx="0">
                  <c:v>7.0000000000000001E-3</c:v>
                </c:pt>
                <c:pt idx="1">
                  <c:v>806</c:v>
                </c:pt>
                <c:pt idx="2">
                  <c:v>971</c:v>
                </c:pt>
                <c:pt idx="3">
                  <c:v>87.789999999999992</c:v>
                </c:pt>
              </c:numCache>
            </c:numRef>
          </c:val>
          <c:extLst>
            <c:ext xmlns:c16="http://schemas.microsoft.com/office/drawing/2014/chart" uri="{C3380CC4-5D6E-409C-BE32-E72D297353CC}">
              <c16:uniqueId val="{00000000-1103-47FE-8200-EE013528D304}"/>
            </c:ext>
          </c:extLst>
        </c:ser>
        <c:dLbls>
          <c:showLegendKey val="0"/>
          <c:showVal val="0"/>
          <c:showCatName val="0"/>
          <c:showSerName val="0"/>
          <c:showPercent val="0"/>
          <c:showBubbleSize val="0"/>
        </c:dLbls>
        <c:gapWidth val="219"/>
        <c:overlap val="-27"/>
        <c:axId val="267907920"/>
        <c:axId val="267914400"/>
      </c:barChart>
      <c:catAx>
        <c:axId val="2679079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14400"/>
        <c:crosses val="autoZero"/>
        <c:auto val="1"/>
        <c:lblAlgn val="ctr"/>
        <c:lblOffset val="100"/>
        <c:noMultiLvlLbl val="0"/>
      </c:catAx>
      <c:valAx>
        <c:axId val="26791440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0792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Evraz Inc. North America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Evraz Inc'!$P$5:$S$5</c:f>
              <c:strCache>
                <c:ptCount val="4"/>
                <c:pt idx="0">
                  <c:v>Full DSAY Liability</c:v>
                </c:pt>
                <c:pt idx="1">
                  <c:v>Total Years Owned</c:v>
                </c:pt>
                <c:pt idx="2">
                  <c:v>Total Years Operated</c:v>
                </c:pt>
                <c:pt idx="3">
                  <c:v>Total Site Acreage</c:v>
                </c:pt>
              </c:strCache>
            </c:strRef>
          </c:cat>
          <c:val>
            <c:numRef>
              <c:f>'NRDA Evraz Inc'!$P$6:$S$6</c:f>
              <c:numCache>
                <c:formatCode>General</c:formatCode>
                <c:ptCount val="4"/>
                <c:pt idx="0">
                  <c:v>45.5</c:v>
                </c:pt>
                <c:pt idx="1">
                  <c:v>135</c:v>
                </c:pt>
                <c:pt idx="2">
                  <c:v>130</c:v>
                </c:pt>
                <c:pt idx="3">
                  <c:v>602.38999999999987</c:v>
                </c:pt>
              </c:numCache>
            </c:numRef>
          </c:val>
          <c:extLst>
            <c:ext xmlns:c16="http://schemas.microsoft.com/office/drawing/2014/chart" uri="{C3380CC4-5D6E-409C-BE32-E72D297353CC}">
              <c16:uniqueId val="{00000000-7D21-4800-A1CE-7E72D0C29455}"/>
            </c:ext>
          </c:extLst>
        </c:ser>
        <c:dLbls>
          <c:showLegendKey val="0"/>
          <c:showVal val="0"/>
          <c:showCatName val="0"/>
          <c:showSerName val="0"/>
          <c:showPercent val="0"/>
          <c:showBubbleSize val="0"/>
        </c:dLbls>
        <c:gapWidth val="219"/>
        <c:overlap val="-27"/>
        <c:axId val="267903960"/>
        <c:axId val="267911160"/>
      </c:barChart>
      <c:catAx>
        <c:axId val="2679039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11160"/>
        <c:crosses val="autoZero"/>
        <c:auto val="1"/>
        <c:lblAlgn val="ctr"/>
        <c:lblOffset val="100"/>
        <c:noMultiLvlLbl val="0"/>
      </c:catAx>
      <c:valAx>
        <c:axId val="2679111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0396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Gould Electronics Inc.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Gould Inc'!$P$5:$S$5</c:f>
              <c:strCache>
                <c:ptCount val="4"/>
                <c:pt idx="0">
                  <c:v>Full DSAY Liability</c:v>
                </c:pt>
                <c:pt idx="1">
                  <c:v>Total Years Owned</c:v>
                </c:pt>
                <c:pt idx="2">
                  <c:v>Total Years Operated</c:v>
                </c:pt>
                <c:pt idx="3">
                  <c:v>Total Site Acreage</c:v>
                </c:pt>
              </c:strCache>
            </c:strRef>
          </c:cat>
          <c:val>
            <c:numRef>
              <c:f>'NRDA Gould Inc'!$P$6:$S$6</c:f>
              <c:numCache>
                <c:formatCode>General</c:formatCode>
                <c:ptCount val="4"/>
                <c:pt idx="0">
                  <c:v>7.0000000000000007E-2</c:v>
                </c:pt>
                <c:pt idx="1">
                  <c:v>45</c:v>
                </c:pt>
                <c:pt idx="2">
                  <c:v>2</c:v>
                </c:pt>
                <c:pt idx="3">
                  <c:v>9.25</c:v>
                </c:pt>
              </c:numCache>
            </c:numRef>
          </c:val>
          <c:extLst>
            <c:ext xmlns:c16="http://schemas.microsoft.com/office/drawing/2014/chart" uri="{C3380CC4-5D6E-409C-BE32-E72D297353CC}">
              <c16:uniqueId val="{00000000-6B5C-4CA3-A238-B0CBCE739064}"/>
            </c:ext>
          </c:extLst>
        </c:ser>
        <c:dLbls>
          <c:showLegendKey val="0"/>
          <c:showVal val="0"/>
          <c:showCatName val="0"/>
          <c:showSerName val="0"/>
          <c:showPercent val="0"/>
          <c:showBubbleSize val="0"/>
        </c:dLbls>
        <c:gapWidth val="219"/>
        <c:overlap val="-27"/>
        <c:axId val="707852704"/>
        <c:axId val="707850184"/>
      </c:barChart>
      <c:catAx>
        <c:axId val="707852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7850184"/>
        <c:crosses val="autoZero"/>
        <c:auto val="1"/>
        <c:lblAlgn val="ctr"/>
        <c:lblOffset val="100"/>
        <c:noMultiLvlLbl val="0"/>
      </c:catAx>
      <c:valAx>
        <c:axId val="7078501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785270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HAJ Inc.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HAJ Inc'!$P$5:$S$5</c:f>
              <c:strCache>
                <c:ptCount val="4"/>
                <c:pt idx="0">
                  <c:v>Full DSAY Liability</c:v>
                </c:pt>
                <c:pt idx="1">
                  <c:v>Total Years Owned</c:v>
                </c:pt>
                <c:pt idx="2">
                  <c:v>Total Years Operated</c:v>
                </c:pt>
                <c:pt idx="3">
                  <c:v>Total Site Acreage</c:v>
                </c:pt>
              </c:strCache>
            </c:strRef>
          </c:cat>
          <c:val>
            <c:numRef>
              <c:f>'NRDA HAJ Inc'!$P$6:$S$6</c:f>
              <c:numCache>
                <c:formatCode>General</c:formatCode>
                <c:ptCount val="4"/>
                <c:pt idx="0">
                  <c:v>0.17</c:v>
                </c:pt>
                <c:pt idx="1">
                  <c:v>40</c:v>
                </c:pt>
                <c:pt idx="2">
                  <c:v>100</c:v>
                </c:pt>
                <c:pt idx="3">
                  <c:v>4.4400000000000004</c:v>
                </c:pt>
              </c:numCache>
            </c:numRef>
          </c:val>
          <c:extLst>
            <c:ext xmlns:c16="http://schemas.microsoft.com/office/drawing/2014/chart" uri="{C3380CC4-5D6E-409C-BE32-E72D297353CC}">
              <c16:uniqueId val="{00000000-C55E-45C0-B74B-8575B0F4D594}"/>
            </c:ext>
          </c:extLst>
        </c:ser>
        <c:dLbls>
          <c:showLegendKey val="0"/>
          <c:showVal val="0"/>
          <c:showCatName val="0"/>
          <c:showSerName val="0"/>
          <c:showPercent val="0"/>
          <c:showBubbleSize val="0"/>
        </c:dLbls>
        <c:gapWidth val="219"/>
        <c:overlap val="-27"/>
        <c:axId val="698305240"/>
        <c:axId val="698305600"/>
      </c:barChart>
      <c:catAx>
        <c:axId val="6983052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8305600"/>
        <c:crosses val="autoZero"/>
        <c:auto val="1"/>
        <c:lblAlgn val="ctr"/>
        <c:lblOffset val="100"/>
        <c:noMultiLvlLbl val="0"/>
      </c:catAx>
      <c:valAx>
        <c:axId val="69830560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83052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Koppers Inc.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Koppers Inc'!$P$5:$S$5</c:f>
              <c:strCache>
                <c:ptCount val="4"/>
                <c:pt idx="0">
                  <c:v>Full DSAY Liability</c:v>
                </c:pt>
                <c:pt idx="1">
                  <c:v>Total Years Owned</c:v>
                </c:pt>
                <c:pt idx="2">
                  <c:v>Total Years Operated</c:v>
                </c:pt>
                <c:pt idx="3">
                  <c:v>Total Site Acreage</c:v>
                </c:pt>
              </c:strCache>
            </c:strRef>
          </c:cat>
          <c:val>
            <c:numRef>
              <c:f>'NRDA Koppers Inc'!$P$6:$S$6</c:f>
              <c:numCache>
                <c:formatCode>General</c:formatCode>
                <c:ptCount val="4"/>
                <c:pt idx="0">
                  <c:v>3</c:v>
                </c:pt>
                <c:pt idx="1">
                  <c:v>0</c:v>
                </c:pt>
                <c:pt idx="2">
                  <c:v>36</c:v>
                </c:pt>
                <c:pt idx="3">
                  <c:v>40.770000000000003</c:v>
                </c:pt>
              </c:numCache>
            </c:numRef>
          </c:val>
          <c:extLst>
            <c:ext xmlns:c16="http://schemas.microsoft.com/office/drawing/2014/chart" uri="{C3380CC4-5D6E-409C-BE32-E72D297353CC}">
              <c16:uniqueId val="{00000000-BBF5-4D0C-BE8F-5E4D5773671A}"/>
            </c:ext>
          </c:extLst>
        </c:ser>
        <c:dLbls>
          <c:showLegendKey val="0"/>
          <c:showVal val="0"/>
          <c:showCatName val="0"/>
          <c:showSerName val="0"/>
          <c:showPercent val="0"/>
          <c:showBubbleSize val="0"/>
        </c:dLbls>
        <c:gapWidth val="219"/>
        <c:overlap val="-27"/>
        <c:axId val="267916560"/>
        <c:axId val="267917640"/>
      </c:barChart>
      <c:catAx>
        <c:axId val="2679165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17640"/>
        <c:crosses val="autoZero"/>
        <c:auto val="1"/>
        <c:lblAlgn val="ctr"/>
        <c:lblOffset val="100"/>
        <c:noMultiLvlLbl val="0"/>
      </c:catAx>
      <c:valAx>
        <c:axId val="26791764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1656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McCall Oil and Chemical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McCall Oil'!$P$5:$S$5</c:f>
              <c:strCache>
                <c:ptCount val="4"/>
                <c:pt idx="0">
                  <c:v>Full DSAY Liability</c:v>
                </c:pt>
                <c:pt idx="1">
                  <c:v>Total Years Owned</c:v>
                </c:pt>
                <c:pt idx="2">
                  <c:v>Total Years Operated</c:v>
                </c:pt>
                <c:pt idx="3">
                  <c:v>Total Site Acreage</c:v>
                </c:pt>
              </c:strCache>
            </c:strRef>
          </c:cat>
          <c:val>
            <c:numRef>
              <c:f>'NRDA McCall Oil'!$P$6:$S$6</c:f>
              <c:numCache>
                <c:formatCode>General</c:formatCode>
                <c:ptCount val="4"/>
                <c:pt idx="0">
                  <c:v>1.56</c:v>
                </c:pt>
                <c:pt idx="1">
                  <c:v>31</c:v>
                </c:pt>
                <c:pt idx="2">
                  <c:v>133</c:v>
                </c:pt>
                <c:pt idx="3">
                  <c:v>26.569999999999997</c:v>
                </c:pt>
              </c:numCache>
            </c:numRef>
          </c:val>
          <c:extLst>
            <c:ext xmlns:c16="http://schemas.microsoft.com/office/drawing/2014/chart" uri="{C3380CC4-5D6E-409C-BE32-E72D297353CC}">
              <c16:uniqueId val="{00000000-9FEC-4381-A2EB-CEA150147196}"/>
            </c:ext>
          </c:extLst>
        </c:ser>
        <c:dLbls>
          <c:showLegendKey val="0"/>
          <c:showVal val="0"/>
          <c:showCatName val="0"/>
          <c:showSerName val="0"/>
          <c:showPercent val="0"/>
          <c:showBubbleSize val="0"/>
        </c:dLbls>
        <c:gapWidth val="219"/>
        <c:overlap val="-27"/>
        <c:axId val="267916920"/>
        <c:axId val="267919080"/>
      </c:barChart>
      <c:catAx>
        <c:axId val="2679169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19080"/>
        <c:crosses val="autoZero"/>
        <c:auto val="1"/>
        <c:lblAlgn val="ctr"/>
        <c:lblOffset val="100"/>
        <c:noMultiLvlLbl val="0"/>
      </c:catAx>
      <c:valAx>
        <c:axId val="26791908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1692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MMGL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MMGL'!$P$5:$S$5</c:f>
              <c:strCache>
                <c:ptCount val="4"/>
                <c:pt idx="0">
                  <c:v>Full DSAY Liability</c:v>
                </c:pt>
                <c:pt idx="1">
                  <c:v>Total Years Owned</c:v>
                </c:pt>
                <c:pt idx="2">
                  <c:v>Total Years Operated</c:v>
                </c:pt>
                <c:pt idx="3">
                  <c:v>Total Site Acreage</c:v>
                </c:pt>
              </c:strCache>
            </c:strRef>
          </c:cat>
          <c:val>
            <c:numRef>
              <c:f>'NRDA MMGL'!$P$6:$S$6</c:f>
              <c:numCache>
                <c:formatCode>General</c:formatCode>
                <c:ptCount val="4"/>
                <c:pt idx="0">
                  <c:v>9.4499999999999993</c:v>
                </c:pt>
                <c:pt idx="1">
                  <c:v>941</c:v>
                </c:pt>
                <c:pt idx="2">
                  <c:v>0</c:v>
                </c:pt>
                <c:pt idx="3">
                  <c:v>398.87000000000006</c:v>
                </c:pt>
              </c:numCache>
            </c:numRef>
          </c:val>
          <c:extLst>
            <c:ext xmlns:c16="http://schemas.microsoft.com/office/drawing/2014/chart" uri="{C3380CC4-5D6E-409C-BE32-E72D297353CC}">
              <c16:uniqueId val="{00000000-174C-4B4C-8328-50C7332B0D73}"/>
            </c:ext>
          </c:extLst>
        </c:ser>
        <c:dLbls>
          <c:showLegendKey val="0"/>
          <c:showVal val="0"/>
          <c:showCatName val="0"/>
          <c:showSerName val="0"/>
          <c:showPercent val="0"/>
          <c:showBubbleSize val="0"/>
        </c:dLbls>
        <c:gapWidth val="219"/>
        <c:overlap val="-27"/>
        <c:axId val="697350672"/>
        <c:axId val="697351032"/>
      </c:barChart>
      <c:catAx>
        <c:axId val="6973506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351032"/>
        <c:crosses val="autoZero"/>
        <c:auto val="1"/>
        <c:lblAlgn val="ctr"/>
        <c:lblOffset val="100"/>
        <c:noMultiLvlLbl val="0"/>
      </c:catAx>
      <c:valAx>
        <c:axId val="6973510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35067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Northwest Pipe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NW Pipe'!$P$5:$S$5</c:f>
              <c:strCache>
                <c:ptCount val="4"/>
                <c:pt idx="0">
                  <c:v>Full DSAY Liability</c:v>
                </c:pt>
                <c:pt idx="1">
                  <c:v>Total Years Owned</c:v>
                </c:pt>
                <c:pt idx="2">
                  <c:v>Total Years Operated</c:v>
                </c:pt>
                <c:pt idx="3">
                  <c:v>Total Site Acreage</c:v>
                </c:pt>
              </c:strCache>
            </c:strRef>
          </c:cat>
          <c:val>
            <c:numRef>
              <c:f>'NRDA NW Pipe'!$P$6:$S$6</c:f>
              <c:numCache>
                <c:formatCode>General</c:formatCode>
                <c:ptCount val="4"/>
                <c:pt idx="0">
                  <c:v>2.34</c:v>
                </c:pt>
                <c:pt idx="1">
                  <c:v>27</c:v>
                </c:pt>
                <c:pt idx="2">
                  <c:v>111</c:v>
                </c:pt>
                <c:pt idx="3">
                  <c:v>135.02000000000001</c:v>
                </c:pt>
              </c:numCache>
            </c:numRef>
          </c:val>
          <c:extLst>
            <c:ext xmlns:c16="http://schemas.microsoft.com/office/drawing/2014/chart" uri="{C3380CC4-5D6E-409C-BE32-E72D297353CC}">
              <c16:uniqueId val="{00000000-71DE-4A71-9A37-318E817E8B18}"/>
            </c:ext>
          </c:extLst>
        </c:ser>
        <c:dLbls>
          <c:showLegendKey val="0"/>
          <c:showVal val="0"/>
          <c:showCatName val="0"/>
          <c:showSerName val="0"/>
          <c:showPercent val="0"/>
          <c:showBubbleSize val="0"/>
        </c:dLbls>
        <c:gapWidth val="219"/>
        <c:overlap val="-27"/>
        <c:axId val="700574240"/>
        <c:axId val="700574960"/>
      </c:barChart>
      <c:catAx>
        <c:axId val="7005742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0574960"/>
        <c:crosses val="autoZero"/>
        <c:auto val="1"/>
        <c:lblAlgn val="ctr"/>
        <c:lblOffset val="100"/>
        <c:noMultiLvlLbl val="0"/>
      </c:catAx>
      <c:valAx>
        <c:axId val="7005749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05742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PacifiCorp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PacifiCorp'!$P$5:$S$5</c:f>
              <c:strCache>
                <c:ptCount val="4"/>
                <c:pt idx="0">
                  <c:v>Full DSAY Liability</c:v>
                </c:pt>
                <c:pt idx="1">
                  <c:v>Total Years Owned</c:v>
                </c:pt>
                <c:pt idx="2">
                  <c:v>Total Years Operated</c:v>
                </c:pt>
                <c:pt idx="3">
                  <c:v>Total Site Acreage</c:v>
                </c:pt>
              </c:strCache>
            </c:strRef>
          </c:cat>
          <c:val>
            <c:numRef>
              <c:f>'NRDA PacifiCorp'!$P$7:$S$7</c:f>
              <c:numCache>
                <c:formatCode>General</c:formatCode>
                <c:ptCount val="4"/>
                <c:pt idx="0">
                  <c:v>13.59</c:v>
                </c:pt>
                <c:pt idx="1">
                  <c:v>581</c:v>
                </c:pt>
                <c:pt idx="2">
                  <c:v>1810</c:v>
                </c:pt>
                <c:pt idx="3">
                  <c:v>276.52000000000004</c:v>
                </c:pt>
              </c:numCache>
            </c:numRef>
          </c:val>
          <c:extLst>
            <c:ext xmlns:c16="http://schemas.microsoft.com/office/drawing/2014/chart" uri="{C3380CC4-5D6E-409C-BE32-E72D297353CC}">
              <c16:uniqueId val="{00000000-B76E-459E-99DD-8EF7D73C3BDA}"/>
            </c:ext>
          </c:extLst>
        </c:ser>
        <c:dLbls>
          <c:showLegendKey val="0"/>
          <c:showVal val="0"/>
          <c:showCatName val="0"/>
          <c:showSerName val="0"/>
          <c:showPercent val="0"/>
          <c:showBubbleSize val="0"/>
        </c:dLbls>
        <c:gapWidth val="219"/>
        <c:overlap val="-27"/>
        <c:axId val="697100464"/>
        <c:axId val="697101184"/>
      </c:barChart>
      <c:catAx>
        <c:axId val="6971004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101184"/>
        <c:crosses val="autoZero"/>
        <c:auto val="1"/>
        <c:lblAlgn val="ctr"/>
        <c:lblOffset val="100"/>
        <c:noMultiLvlLbl val="0"/>
      </c:catAx>
      <c:valAx>
        <c:axId val="6971011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10046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Portland General Electric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PGE'!$P$5:$S$5</c:f>
              <c:strCache>
                <c:ptCount val="4"/>
                <c:pt idx="0">
                  <c:v>Full DSAY Liability</c:v>
                </c:pt>
                <c:pt idx="1">
                  <c:v>Total Years Owned</c:v>
                </c:pt>
                <c:pt idx="2">
                  <c:v>Total Years Operated</c:v>
                </c:pt>
                <c:pt idx="3">
                  <c:v>Total Site Acreage</c:v>
                </c:pt>
              </c:strCache>
            </c:strRef>
          </c:cat>
          <c:val>
            <c:numRef>
              <c:f>'NRDA PGE'!$P$9:$S$9</c:f>
              <c:numCache>
                <c:formatCode>General</c:formatCode>
                <c:ptCount val="4"/>
                <c:pt idx="0">
                  <c:v>56.46</c:v>
                </c:pt>
                <c:pt idx="1">
                  <c:v>740.00299999999993</c:v>
                </c:pt>
                <c:pt idx="2">
                  <c:v>2374</c:v>
                </c:pt>
                <c:pt idx="3">
                  <c:v>1036.2699999999998</c:v>
                </c:pt>
              </c:numCache>
            </c:numRef>
          </c:val>
          <c:extLst>
            <c:ext xmlns:c16="http://schemas.microsoft.com/office/drawing/2014/chart" uri="{C3380CC4-5D6E-409C-BE32-E72D297353CC}">
              <c16:uniqueId val="{00000000-2B05-4E51-BF44-0BDC209F1081}"/>
            </c:ext>
          </c:extLst>
        </c:ser>
        <c:dLbls>
          <c:showLegendKey val="0"/>
          <c:showVal val="0"/>
          <c:showCatName val="0"/>
          <c:showSerName val="0"/>
          <c:showPercent val="0"/>
          <c:showBubbleSize val="0"/>
        </c:dLbls>
        <c:gapWidth val="219"/>
        <c:overlap val="-27"/>
        <c:axId val="578847376"/>
        <c:axId val="578847016"/>
      </c:barChart>
      <c:catAx>
        <c:axId val="578847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78847016"/>
        <c:crosses val="autoZero"/>
        <c:auto val="1"/>
        <c:lblAlgn val="ctr"/>
        <c:lblOffset val="100"/>
        <c:noMultiLvlLbl val="0"/>
      </c:catAx>
      <c:valAx>
        <c:axId val="57884701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7884737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Portland Terminal Rairoad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Portland Terminal RR'!$P$5:$S$5</c:f>
              <c:strCache>
                <c:ptCount val="4"/>
                <c:pt idx="0">
                  <c:v>Full DSAY Liability</c:v>
                </c:pt>
                <c:pt idx="1">
                  <c:v>Total Years Owned</c:v>
                </c:pt>
                <c:pt idx="2">
                  <c:v>Total Years Operated</c:v>
                </c:pt>
                <c:pt idx="3">
                  <c:v>Total Site Acreage</c:v>
                </c:pt>
              </c:strCache>
            </c:strRef>
          </c:cat>
          <c:val>
            <c:numRef>
              <c:f>'NRDA Portland Terminal RR'!$P$6:$S$6</c:f>
              <c:numCache>
                <c:formatCode>General</c:formatCode>
                <c:ptCount val="4"/>
                <c:pt idx="0">
                  <c:v>1.87</c:v>
                </c:pt>
                <c:pt idx="1">
                  <c:v>1343</c:v>
                </c:pt>
                <c:pt idx="2">
                  <c:v>1343</c:v>
                </c:pt>
                <c:pt idx="3">
                  <c:v>189.59000000000003</c:v>
                </c:pt>
              </c:numCache>
            </c:numRef>
          </c:val>
          <c:extLst>
            <c:ext xmlns:c16="http://schemas.microsoft.com/office/drawing/2014/chart" uri="{C3380CC4-5D6E-409C-BE32-E72D297353CC}">
              <c16:uniqueId val="{00000000-BB96-4590-8C05-E6A1FAED4A98}"/>
            </c:ext>
          </c:extLst>
        </c:ser>
        <c:dLbls>
          <c:showLegendKey val="0"/>
          <c:showVal val="0"/>
          <c:showCatName val="0"/>
          <c:showSerName val="0"/>
          <c:showPercent val="0"/>
          <c:showBubbleSize val="0"/>
        </c:dLbls>
        <c:gapWidth val="219"/>
        <c:overlap val="-27"/>
        <c:axId val="697099384"/>
        <c:axId val="697099744"/>
      </c:barChart>
      <c:catAx>
        <c:axId val="6970993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099744"/>
        <c:crosses val="autoZero"/>
        <c:auto val="1"/>
        <c:lblAlgn val="ctr"/>
        <c:lblOffset val="100"/>
        <c:noMultiLvlLbl val="0"/>
      </c:catAx>
      <c:valAx>
        <c:axId val="6970997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09938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Schnitzer Steel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Schnitzer Steel'!$P$5:$S$5</c:f>
              <c:strCache>
                <c:ptCount val="4"/>
                <c:pt idx="0">
                  <c:v>Full DSAY Liability</c:v>
                </c:pt>
                <c:pt idx="1">
                  <c:v>Total Years Owned</c:v>
                </c:pt>
                <c:pt idx="2">
                  <c:v>Total Years Operated</c:v>
                </c:pt>
                <c:pt idx="3">
                  <c:v>Total Site Acreage</c:v>
                </c:pt>
              </c:strCache>
            </c:strRef>
          </c:cat>
          <c:val>
            <c:numRef>
              <c:f>'NRDA Schnitzer Steel'!$P$6:$S$6</c:f>
              <c:numCache>
                <c:formatCode>General</c:formatCode>
                <c:ptCount val="4"/>
                <c:pt idx="0">
                  <c:v>37.49</c:v>
                </c:pt>
                <c:pt idx="1">
                  <c:v>94.88</c:v>
                </c:pt>
                <c:pt idx="2">
                  <c:v>240</c:v>
                </c:pt>
                <c:pt idx="3">
                  <c:v>405.12</c:v>
                </c:pt>
              </c:numCache>
            </c:numRef>
          </c:val>
          <c:extLst>
            <c:ext xmlns:c16="http://schemas.microsoft.com/office/drawing/2014/chart" uri="{C3380CC4-5D6E-409C-BE32-E72D297353CC}">
              <c16:uniqueId val="{00000000-0852-4002-BFA9-04FE5C9FB89E}"/>
            </c:ext>
          </c:extLst>
        </c:ser>
        <c:dLbls>
          <c:showLegendKey val="0"/>
          <c:showVal val="0"/>
          <c:showCatName val="0"/>
          <c:showSerName val="0"/>
          <c:showPercent val="0"/>
          <c:showBubbleSize val="0"/>
        </c:dLbls>
        <c:gapWidth val="219"/>
        <c:overlap val="-27"/>
        <c:axId val="267918000"/>
        <c:axId val="267918360"/>
      </c:barChart>
      <c:catAx>
        <c:axId val="2679180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18360"/>
        <c:crosses val="autoZero"/>
        <c:auto val="1"/>
        <c:lblAlgn val="ctr"/>
        <c:lblOffset val="100"/>
        <c:noMultiLvlLbl val="0"/>
      </c:catAx>
      <c:valAx>
        <c:axId val="2679183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791800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Siltronic Corp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Siltronic Corp'!$P$5:$S$5</c:f>
              <c:strCache>
                <c:ptCount val="4"/>
                <c:pt idx="0">
                  <c:v>Full DSAY Liability</c:v>
                </c:pt>
                <c:pt idx="1">
                  <c:v>Total Years Owned</c:v>
                </c:pt>
                <c:pt idx="2">
                  <c:v>Total Years Operated</c:v>
                </c:pt>
                <c:pt idx="3">
                  <c:v>Total Site Acreage</c:v>
                </c:pt>
              </c:strCache>
            </c:strRef>
          </c:cat>
          <c:val>
            <c:numRef>
              <c:f>'NRDA Siltronic Corp'!$P$6:$S$6</c:f>
              <c:numCache>
                <c:formatCode>General</c:formatCode>
                <c:ptCount val="4"/>
                <c:pt idx="0">
                  <c:v>7.46</c:v>
                </c:pt>
                <c:pt idx="1">
                  <c:v>44</c:v>
                </c:pt>
                <c:pt idx="2">
                  <c:v>44</c:v>
                </c:pt>
                <c:pt idx="3">
                  <c:v>79.27</c:v>
                </c:pt>
              </c:numCache>
            </c:numRef>
          </c:val>
          <c:extLst>
            <c:ext xmlns:c16="http://schemas.microsoft.com/office/drawing/2014/chart" uri="{C3380CC4-5D6E-409C-BE32-E72D297353CC}">
              <c16:uniqueId val="{00000000-9B3C-4398-B426-B72B455A0C6F}"/>
            </c:ext>
          </c:extLst>
        </c:ser>
        <c:dLbls>
          <c:showLegendKey val="0"/>
          <c:showVal val="0"/>
          <c:showCatName val="0"/>
          <c:showSerName val="0"/>
          <c:showPercent val="0"/>
          <c:showBubbleSize val="0"/>
        </c:dLbls>
        <c:gapWidth val="219"/>
        <c:overlap val="-27"/>
        <c:axId val="483335904"/>
        <c:axId val="483332304"/>
      </c:barChart>
      <c:catAx>
        <c:axId val="4833359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3332304"/>
        <c:crosses val="autoZero"/>
        <c:auto val="1"/>
        <c:lblAlgn val="ctr"/>
        <c:lblOffset val="100"/>
        <c:noMultiLvlLbl val="0"/>
      </c:catAx>
      <c:valAx>
        <c:axId val="48333230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333590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Sulzer Pumps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Sulzer Pumps'!$P$5:$S$5</c:f>
              <c:strCache>
                <c:ptCount val="4"/>
                <c:pt idx="0">
                  <c:v>Full DSAY Liability</c:v>
                </c:pt>
                <c:pt idx="1">
                  <c:v>Total Years Owned</c:v>
                </c:pt>
                <c:pt idx="2">
                  <c:v>Total Years Operated</c:v>
                </c:pt>
                <c:pt idx="3">
                  <c:v>Total Site Acreage</c:v>
                </c:pt>
              </c:strCache>
            </c:strRef>
          </c:cat>
          <c:val>
            <c:numRef>
              <c:f>'NRDA Sulzer Pumps'!$P$6:$S$6</c:f>
              <c:numCache>
                <c:formatCode>General</c:formatCode>
                <c:ptCount val="4"/>
                <c:pt idx="0">
                  <c:v>5.46</c:v>
                </c:pt>
                <c:pt idx="1">
                  <c:v>59</c:v>
                </c:pt>
                <c:pt idx="2">
                  <c:v>59</c:v>
                </c:pt>
                <c:pt idx="3">
                  <c:v>25.319999999999997</c:v>
                </c:pt>
              </c:numCache>
            </c:numRef>
          </c:val>
          <c:extLst>
            <c:ext xmlns:c16="http://schemas.microsoft.com/office/drawing/2014/chart" uri="{C3380CC4-5D6E-409C-BE32-E72D297353CC}">
              <c16:uniqueId val="{00000000-F426-4BF2-ACDC-7B8697BBC12A}"/>
            </c:ext>
          </c:extLst>
        </c:ser>
        <c:dLbls>
          <c:showLegendKey val="0"/>
          <c:showVal val="0"/>
          <c:showCatName val="0"/>
          <c:showSerName val="0"/>
          <c:showPercent val="0"/>
          <c:showBubbleSize val="0"/>
        </c:dLbls>
        <c:gapWidth val="219"/>
        <c:overlap val="-27"/>
        <c:axId val="709984040"/>
        <c:axId val="709976840"/>
      </c:barChart>
      <c:catAx>
        <c:axId val="7099840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9976840"/>
        <c:crosses val="autoZero"/>
        <c:auto val="1"/>
        <c:lblAlgn val="ctr"/>
        <c:lblOffset val="100"/>
        <c:noMultiLvlLbl val="0"/>
      </c:catAx>
      <c:valAx>
        <c:axId val="70997684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99840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AirGas &amp; Air Liquide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AirGas &amp; Air Liquide'!$P$5:$S$5</c:f>
              <c:strCache>
                <c:ptCount val="4"/>
                <c:pt idx="0">
                  <c:v>Full DSAY Liability</c:v>
                </c:pt>
                <c:pt idx="1">
                  <c:v>Total Years Owned</c:v>
                </c:pt>
                <c:pt idx="2">
                  <c:v>Total Years Operated</c:v>
                </c:pt>
                <c:pt idx="3">
                  <c:v>Total Site Acreage</c:v>
                </c:pt>
              </c:strCache>
            </c:strRef>
          </c:cat>
          <c:val>
            <c:numRef>
              <c:f>'NRDA AirGas &amp; Air Liquide'!$P$6:$S$6</c:f>
              <c:numCache>
                <c:formatCode>General</c:formatCode>
                <c:ptCount val="4"/>
                <c:pt idx="0">
                  <c:v>0.76</c:v>
                </c:pt>
                <c:pt idx="1">
                  <c:v>44</c:v>
                </c:pt>
                <c:pt idx="2">
                  <c:v>156</c:v>
                </c:pt>
                <c:pt idx="3">
                  <c:v>57.31</c:v>
                </c:pt>
              </c:numCache>
            </c:numRef>
          </c:val>
          <c:extLst>
            <c:ext xmlns:c16="http://schemas.microsoft.com/office/drawing/2014/chart" uri="{C3380CC4-5D6E-409C-BE32-E72D297353CC}">
              <c16:uniqueId val="{00000000-72A8-4EE4-A230-7D41DE1F7D93}"/>
            </c:ext>
          </c:extLst>
        </c:ser>
        <c:dLbls>
          <c:showLegendKey val="0"/>
          <c:showVal val="0"/>
          <c:showCatName val="0"/>
          <c:showSerName val="0"/>
          <c:showPercent val="0"/>
          <c:showBubbleSize val="0"/>
        </c:dLbls>
        <c:gapWidth val="219"/>
        <c:overlap val="-27"/>
        <c:axId val="701885376"/>
        <c:axId val="707850904"/>
      </c:barChart>
      <c:catAx>
        <c:axId val="701885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7850904"/>
        <c:crosses val="autoZero"/>
        <c:auto val="1"/>
        <c:lblAlgn val="ctr"/>
        <c:lblOffset val="100"/>
        <c:noMultiLvlLbl val="0"/>
      </c:catAx>
      <c:valAx>
        <c:axId val="70785090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188537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City of Portland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City of Portland'!$P$5:$S$5</c:f>
              <c:strCache>
                <c:ptCount val="4"/>
                <c:pt idx="0">
                  <c:v>Full DSAY Liability</c:v>
                </c:pt>
                <c:pt idx="1">
                  <c:v>Total Years Owned</c:v>
                </c:pt>
                <c:pt idx="2">
                  <c:v>Total Years Operated</c:v>
                </c:pt>
                <c:pt idx="3">
                  <c:v>Total Site Acreage</c:v>
                </c:pt>
              </c:strCache>
            </c:strRef>
          </c:cat>
          <c:val>
            <c:numRef>
              <c:f>'NRDA City of Portland'!$P$6:$S$6</c:f>
              <c:numCache>
                <c:formatCode>General</c:formatCode>
                <c:ptCount val="4"/>
                <c:pt idx="0">
                  <c:v>61.03</c:v>
                </c:pt>
                <c:pt idx="1">
                  <c:v>1036</c:v>
                </c:pt>
                <c:pt idx="2">
                  <c:v>972</c:v>
                </c:pt>
                <c:pt idx="3">
                  <c:v>317.5100000000001</c:v>
                </c:pt>
              </c:numCache>
            </c:numRef>
          </c:val>
          <c:extLst>
            <c:ext xmlns:c16="http://schemas.microsoft.com/office/drawing/2014/chart" uri="{C3380CC4-5D6E-409C-BE32-E72D297353CC}">
              <c16:uniqueId val="{00000000-E408-4266-81D1-E84C1834CC76}"/>
            </c:ext>
          </c:extLst>
        </c:ser>
        <c:dLbls>
          <c:showLegendKey val="0"/>
          <c:showVal val="0"/>
          <c:showCatName val="0"/>
          <c:showSerName val="0"/>
          <c:showPercent val="0"/>
          <c:showBubbleSize val="0"/>
        </c:dLbls>
        <c:gapWidth val="219"/>
        <c:overlap val="-27"/>
        <c:axId val="697354272"/>
        <c:axId val="697355712"/>
      </c:barChart>
      <c:catAx>
        <c:axId val="6973542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355712"/>
        <c:crosses val="autoZero"/>
        <c:auto val="1"/>
        <c:lblAlgn val="ctr"/>
        <c:lblOffset val="100"/>
        <c:noMultiLvlLbl val="0"/>
      </c:catAx>
      <c:valAx>
        <c:axId val="6973557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9735427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Port of Portland NRDA Statistics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'NRDA Port of Portland'!$P$5:$S$5</c:f>
              <c:strCache>
                <c:ptCount val="4"/>
                <c:pt idx="0">
                  <c:v>Full DSAY Liability</c:v>
                </c:pt>
                <c:pt idx="1">
                  <c:v>Total Years Owned</c:v>
                </c:pt>
                <c:pt idx="2">
                  <c:v>Total Years Operated</c:v>
                </c:pt>
                <c:pt idx="3">
                  <c:v>Total Site Acreage</c:v>
                </c:pt>
              </c:strCache>
            </c:strRef>
          </c:cat>
          <c:val>
            <c:numRef>
              <c:f>'NRDA Port of Portland'!$P$6:$S$6</c:f>
              <c:numCache>
                <c:formatCode>General</c:formatCode>
                <c:ptCount val="4"/>
                <c:pt idx="0">
                  <c:v>199.2</c:v>
                </c:pt>
                <c:pt idx="1">
                  <c:v>2224</c:v>
                </c:pt>
                <c:pt idx="2">
                  <c:v>656</c:v>
                </c:pt>
                <c:pt idx="3">
                  <c:v>1872.2100000000003</c:v>
                </c:pt>
              </c:numCache>
            </c:numRef>
          </c:val>
          <c:extLst>
            <c:ext xmlns:c16="http://schemas.microsoft.com/office/drawing/2014/chart" uri="{C3380CC4-5D6E-409C-BE32-E72D297353CC}">
              <c16:uniqueId val="{00000000-B821-48D5-8EFE-A00FDB4BCBEA}"/>
            </c:ext>
          </c:extLst>
        </c:ser>
        <c:dLbls>
          <c:showLegendKey val="0"/>
          <c:showVal val="0"/>
          <c:showCatName val="0"/>
          <c:showSerName val="0"/>
          <c:showPercent val="0"/>
          <c:showBubbleSize val="0"/>
        </c:dLbls>
        <c:gapWidth val="219"/>
        <c:overlap val="-27"/>
        <c:axId val="708576312"/>
        <c:axId val="708573792"/>
      </c:barChart>
      <c:catAx>
        <c:axId val="7085763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8573792"/>
        <c:crosses val="autoZero"/>
        <c:auto val="1"/>
        <c:lblAlgn val="ctr"/>
        <c:lblOffset val="100"/>
        <c:noMultiLvlLbl val="0"/>
      </c:catAx>
      <c:valAx>
        <c:axId val="70857379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0857631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jpg"/><Relationship Id="rId1" Type="http://schemas.openxmlformats.org/officeDocument/2006/relationships/chart" Target="../charts/chart3.xml"/></Relationships>
</file>

<file path=xl/drawings/_rels/drawing3.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3.jpg"/><Relationship Id="rId1" Type="http://schemas.openxmlformats.org/officeDocument/2006/relationships/chart" Target="../charts/chart4.xml"/></Relationships>
</file>

<file path=xl/drawings/_rels/drawing4.xml.rels><?xml version="1.0" encoding="UTF-8" standalone="yes"?>
<Relationships xmlns="http://schemas.openxmlformats.org/package/2006/relationships"><Relationship Id="rId3" Type="http://schemas.openxmlformats.org/officeDocument/2006/relationships/image" Target="../media/image6.jpg"/><Relationship Id="rId2" Type="http://schemas.openxmlformats.org/officeDocument/2006/relationships/image" Target="../media/image5.jpg"/><Relationship Id="rId1" Type="http://schemas.openxmlformats.org/officeDocument/2006/relationships/chart" Target="../charts/chart5.xml"/></Relationships>
</file>

<file path=xl/drawings/_rels/drawing5.xml.rels><?xml version="1.0" encoding="UTF-8" standalone="yes"?>
<Relationships xmlns="http://schemas.openxmlformats.org/package/2006/relationships"><Relationship Id="rId2" Type="http://schemas.openxmlformats.org/officeDocument/2006/relationships/image" Target="../media/image7.jpg"/><Relationship Id="rId1" Type="http://schemas.openxmlformats.org/officeDocument/2006/relationships/chart" Target="../charts/chart6.xml"/></Relationships>
</file>

<file path=xl/drawings/_rels/drawing6.xml.rels><?xml version="1.0" encoding="UTF-8" standalone="yes"?>
<Relationships xmlns="http://schemas.openxmlformats.org/package/2006/relationships"><Relationship Id="rId3" Type="http://schemas.openxmlformats.org/officeDocument/2006/relationships/image" Target="../media/image9.jpg"/><Relationship Id="rId2" Type="http://schemas.openxmlformats.org/officeDocument/2006/relationships/image" Target="../media/image8.jpg"/><Relationship Id="rId1" Type="http://schemas.openxmlformats.org/officeDocument/2006/relationships/chart" Target="../charts/chart7.xml"/><Relationship Id="rId4" Type="http://schemas.openxmlformats.org/officeDocument/2006/relationships/image" Target="../media/image10.jpeg"/></Relationships>
</file>

<file path=xl/drawings/_rels/drawing7.xml.rels><?xml version="1.0" encoding="UTF-8" standalone="yes"?>
<Relationships xmlns="http://schemas.openxmlformats.org/package/2006/relationships"><Relationship Id="rId8" Type="http://schemas.openxmlformats.org/officeDocument/2006/relationships/image" Target="../media/image17.jpeg"/><Relationship Id="rId3" Type="http://schemas.openxmlformats.org/officeDocument/2006/relationships/image" Target="../media/image12.jpeg"/><Relationship Id="rId7" Type="http://schemas.openxmlformats.org/officeDocument/2006/relationships/image" Target="../media/image16.jpeg"/><Relationship Id="rId2" Type="http://schemas.openxmlformats.org/officeDocument/2006/relationships/image" Target="../media/image11.jpeg"/><Relationship Id="rId1" Type="http://schemas.openxmlformats.org/officeDocument/2006/relationships/chart" Target="../charts/chart8.xml"/><Relationship Id="rId6" Type="http://schemas.openxmlformats.org/officeDocument/2006/relationships/image" Target="../media/image15.jpeg"/><Relationship Id="rId5" Type="http://schemas.openxmlformats.org/officeDocument/2006/relationships/image" Target="../media/image14.jpeg"/><Relationship Id="rId10" Type="http://schemas.openxmlformats.org/officeDocument/2006/relationships/image" Target="../media/image19.jpeg"/><Relationship Id="rId4" Type="http://schemas.openxmlformats.org/officeDocument/2006/relationships/image" Target="../media/image13.jpeg"/><Relationship Id="rId9" Type="http://schemas.openxmlformats.org/officeDocument/2006/relationships/image" Target="../media/image18.jpeg"/></Relationships>
</file>

<file path=xl/drawings/_rels/drawing8.xml.rels><?xml version="1.0" encoding="UTF-8" standalone="yes"?>
<Relationships xmlns="http://schemas.openxmlformats.org/package/2006/relationships"><Relationship Id="rId8" Type="http://schemas.openxmlformats.org/officeDocument/2006/relationships/image" Target="../media/image26.jpeg"/><Relationship Id="rId3" Type="http://schemas.openxmlformats.org/officeDocument/2006/relationships/image" Target="../media/image21.jpeg"/><Relationship Id="rId7" Type="http://schemas.openxmlformats.org/officeDocument/2006/relationships/image" Target="../media/image25.jpeg"/><Relationship Id="rId2" Type="http://schemas.openxmlformats.org/officeDocument/2006/relationships/image" Target="../media/image20.jpeg"/><Relationship Id="rId1" Type="http://schemas.openxmlformats.org/officeDocument/2006/relationships/chart" Target="../charts/chart9.xml"/><Relationship Id="rId6" Type="http://schemas.openxmlformats.org/officeDocument/2006/relationships/image" Target="../media/image24.jpeg"/><Relationship Id="rId5" Type="http://schemas.openxmlformats.org/officeDocument/2006/relationships/image" Target="../media/image23.jpeg"/><Relationship Id="rId4" Type="http://schemas.openxmlformats.org/officeDocument/2006/relationships/image" Target="../media/image22.jpeg"/></Relationships>
</file>

<file path=xl/drawings/_rels/drawing9.xml.rels><?xml version="1.0" encoding="UTF-8" standalone="yes"?>
<Relationships xmlns="http://schemas.openxmlformats.org/package/2006/relationships"><Relationship Id="rId2" Type="http://schemas.openxmlformats.org/officeDocument/2006/relationships/image" Target="../media/image27.jpeg"/><Relationship Id="rId1" Type="http://schemas.openxmlformats.org/officeDocument/2006/relationships/chart" Target="../charts/chart10.xml"/></Relationships>
</file>

<file path=xl/drawings/_rels/drawing10.xml.rels><?xml version="1.0" encoding="UTF-8" standalone="yes"?>
<Relationships xmlns="http://schemas.openxmlformats.org/package/2006/relationships"><Relationship Id="rId8" Type="http://schemas.openxmlformats.org/officeDocument/2006/relationships/image" Target="../media/image34.jpeg"/><Relationship Id="rId13" Type="http://schemas.openxmlformats.org/officeDocument/2006/relationships/image" Target="../media/image39.jpeg"/><Relationship Id="rId3" Type="http://schemas.openxmlformats.org/officeDocument/2006/relationships/image" Target="../media/image29.jpeg"/><Relationship Id="rId7" Type="http://schemas.openxmlformats.org/officeDocument/2006/relationships/image" Target="../media/image33.jpeg"/><Relationship Id="rId12" Type="http://schemas.openxmlformats.org/officeDocument/2006/relationships/image" Target="../media/image38.jpeg"/><Relationship Id="rId2" Type="http://schemas.openxmlformats.org/officeDocument/2006/relationships/image" Target="../media/image28.jpeg"/><Relationship Id="rId16" Type="http://schemas.openxmlformats.org/officeDocument/2006/relationships/image" Target="../media/image42.jpeg"/><Relationship Id="rId1" Type="http://schemas.openxmlformats.org/officeDocument/2006/relationships/chart" Target="../charts/chart11.xml"/><Relationship Id="rId6" Type="http://schemas.openxmlformats.org/officeDocument/2006/relationships/image" Target="../media/image32.jpeg"/><Relationship Id="rId11" Type="http://schemas.openxmlformats.org/officeDocument/2006/relationships/image" Target="../media/image37.jpeg"/><Relationship Id="rId5" Type="http://schemas.openxmlformats.org/officeDocument/2006/relationships/image" Target="../media/image31.jpeg"/><Relationship Id="rId15" Type="http://schemas.openxmlformats.org/officeDocument/2006/relationships/image" Target="../media/image41.jpeg"/><Relationship Id="rId10" Type="http://schemas.openxmlformats.org/officeDocument/2006/relationships/image" Target="../media/image36.jpeg"/><Relationship Id="rId4" Type="http://schemas.openxmlformats.org/officeDocument/2006/relationships/image" Target="../media/image30.jpeg"/><Relationship Id="rId9" Type="http://schemas.openxmlformats.org/officeDocument/2006/relationships/image" Target="../media/image35.jpeg"/><Relationship Id="rId14" Type="http://schemas.openxmlformats.org/officeDocument/2006/relationships/image" Target="../media/image40.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49.jpeg"/><Relationship Id="rId3" Type="http://schemas.openxmlformats.org/officeDocument/2006/relationships/image" Target="../media/image44.jpeg"/><Relationship Id="rId7" Type="http://schemas.openxmlformats.org/officeDocument/2006/relationships/image" Target="../media/image48.jpeg"/><Relationship Id="rId2" Type="http://schemas.openxmlformats.org/officeDocument/2006/relationships/image" Target="../media/image43.jpeg"/><Relationship Id="rId1" Type="http://schemas.openxmlformats.org/officeDocument/2006/relationships/chart" Target="../charts/chart12.xml"/><Relationship Id="rId6" Type="http://schemas.openxmlformats.org/officeDocument/2006/relationships/image" Target="../media/image47.jpeg"/><Relationship Id="rId5" Type="http://schemas.openxmlformats.org/officeDocument/2006/relationships/image" Target="../media/image46.jpeg"/><Relationship Id="rId4" Type="http://schemas.openxmlformats.org/officeDocument/2006/relationships/image" Target="../media/image45.jpeg"/><Relationship Id="rId9" Type="http://schemas.openxmlformats.org/officeDocument/2006/relationships/image" Target="../media/image50.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57.jpeg"/><Relationship Id="rId3" Type="http://schemas.openxmlformats.org/officeDocument/2006/relationships/image" Target="../media/image52.jpeg"/><Relationship Id="rId7" Type="http://schemas.openxmlformats.org/officeDocument/2006/relationships/image" Target="../media/image56.jpeg"/><Relationship Id="rId12" Type="http://schemas.openxmlformats.org/officeDocument/2006/relationships/image" Target="../media/image61.jpeg"/><Relationship Id="rId2" Type="http://schemas.openxmlformats.org/officeDocument/2006/relationships/image" Target="../media/image51.jpeg"/><Relationship Id="rId1" Type="http://schemas.openxmlformats.org/officeDocument/2006/relationships/chart" Target="../charts/chart13.xml"/><Relationship Id="rId6" Type="http://schemas.openxmlformats.org/officeDocument/2006/relationships/image" Target="../media/image55.jpeg"/><Relationship Id="rId11" Type="http://schemas.openxmlformats.org/officeDocument/2006/relationships/image" Target="../media/image60.jpeg"/><Relationship Id="rId5" Type="http://schemas.openxmlformats.org/officeDocument/2006/relationships/image" Target="../media/image54.jpeg"/><Relationship Id="rId10" Type="http://schemas.openxmlformats.org/officeDocument/2006/relationships/image" Target="../media/image59.jpeg"/><Relationship Id="rId4" Type="http://schemas.openxmlformats.org/officeDocument/2006/relationships/image" Target="../media/image53.jpeg"/><Relationship Id="rId9" Type="http://schemas.openxmlformats.org/officeDocument/2006/relationships/image" Target="../media/image58.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68.jpeg"/><Relationship Id="rId3" Type="http://schemas.openxmlformats.org/officeDocument/2006/relationships/image" Target="../media/image63.jpeg"/><Relationship Id="rId7" Type="http://schemas.openxmlformats.org/officeDocument/2006/relationships/image" Target="../media/image67.jpeg"/><Relationship Id="rId2" Type="http://schemas.openxmlformats.org/officeDocument/2006/relationships/image" Target="../media/image62.jpeg"/><Relationship Id="rId1" Type="http://schemas.openxmlformats.org/officeDocument/2006/relationships/chart" Target="../charts/chart14.xml"/><Relationship Id="rId6" Type="http://schemas.openxmlformats.org/officeDocument/2006/relationships/image" Target="../media/image66.jpeg"/><Relationship Id="rId5" Type="http://schemas.openxmlformats.org/officeDocument/2006/relationships/image" Target="../media/image65.jpeg"/><Relationship Id="rId10" Type="http://schemas.openxmlformats.org/officeDocument/2006/relationships/image" Target="../media/image70.jpeg"/><Relationship Id="rId4" Type="http://schemas.openxmlformats.org/officeDocument/2006/relationships/image" Target="../media/image64.jpeg"/><Relationship Id="rId9" Type="http://schemas.openxmlformats.org/officeDocument/2006/relationships/image" Target="../media/image69.jpeg"/></Relationships>
</file>

<file path=xl/drawings/_rels/drawing14.xml.rels><?xml version="1.0" encoding="UTF-8" standalone="yes"?>
<Relationships xmlns="http://schemas.openxmlformats.org/package/2006/relationships"><Relationship Id="rId2" Type="http://schemas.openxmlformats.org/officeDocument/2006/relationships/image" Target="../media/image71.jpeg"/><Relationship Id="rId1" Type="http://schemas.openxmlformats.org/officeDocument/2006/relationships/chart" Target="../charts/chart15.xml"/></Relationships>
</file>

<file path=xl/drawings/_rels/drawing15.xml.rels><?xml version="1.0" encoding="UTF-8" standalone="yes"?>
<Relationships xmlns="http://schemas.openxmlformats.org/package/2006/relationships"><Relationship Id="rId2" Type="http://schemas.openxmlformats.org/officeDocument/2006/relationships/image" Target="../media/image72.jpeg"/><Relationship Id="rId1" Type="http://schemas.openxmlformats.org/officeDocument/2006/relationships/chart" Target="../charts/chart16.xml"/></Relationships>
</file>

<file path=xl/drawings/_rels/drawing16.xml.rels><?xml version="1.0" encoding="UTF-8" standalone="yes"?>
<Relationships xmlns="http://schemas.openxmlformats.org/package/2006/relationships"><Relationship Id="rId2" Type="http://schemas.openxmlformats.org/officeDocument/2006/relationships/image" Target="../media/image73.jpeg"/><Relationship Id="rId1" Type="http://schemas.openxmlformats.org/officeDocument/2006/relationships/chart" Target="../charts/chart17.xml"/></Relationships>
</file>

<file path=xl/drawings/_rels/drawing17.xml.rels><?xml version="1.0" encoding="UTF-8" standalone="yes"?>
<Relationships xmlns="http://schemas.openxmlformats.org/package/2006/relationships"><Relationship Id="rId2" Type="http://schemas.openxmlformats.org/officeDocument/2006/relationships/image" Target="../media/image74.jpeg"/><Relationship Id="rId1" Type="http://schemas.openxmlformats.org/officeDocument/2006/relationships/chart" Target="../charts/chart18.xml"/></Relationships>
</file>

<file path=xl/drawings/_rels/drawing18.xml.rels><?xml version="1.0" encoding="UTF-8" standalone="yes"?>
<Relationships xmlns="http://schemas.openxmlformats.org/package/2006/relationships"><Relationship Id="rId8" Type="http://schemas.openxmlformats.org/officeDocument/2006/relationships/image" Target="../media/image81.jpeg"/><Relationship Id="rId13" Type="http://schemas.openxmlformats.org/officeDocument/2006/relationships/image" Target="../media/image86.jpeg"/><Relationship Id="rId18" Type="http://schemas.openxmlformats.org/officeDocument/2006/relationships/image" Target="../media/image91.jpeg"/><Relationship Id="rId26" Type="http://schemas.openxmlformats.org/officeDocument/2006/relationships/image" Target="../media/image99.jpeg"/><Relationship Id="rId3" Type="http://schemas.openxmlformats.org/officeDocument/2006/relationships/image" Target="../media/image76.jpeg"/><Relationship Id="rId21" Type="http://schemas.openxmlformats.org/officeDocument/2006/relationships/image" Target="../media/image94.jpeg"/><Relationship Id="rId7" Type="http://schemas.openxmlformats.org/officeDocument/2006/relationships/image" Target="../media/image80.jpeg"/><Relationship Id="rId12" Type="http://schemas.openxmlformats.org/officeDocument/2006/relationships/image" Target="../media/image85.jpeg"/><Relationship Id="rId17" Type="http://schemas.openxmlformats.org/officeDocument/2006/relationships/image" Target="../media/image90.jpeg"/><Relationship Id="rId25" Type="http://schemas.openxmlformats.org/officeDocument/2006/relationships/image" Target="../media/image98.jpeg"/><Relationship Id="rId2" Type="http://schemas.openxmlformats.org/officeDocument/2006/relationships/image" Target="../media/image75.jpeg"/><Relationship Id="rId16" Type="http://schemas.openxmlformats.org/officeDocument/2006/relationships/image" Target="../media/image89.jpeg"/><Relationship Id="rId20" Type="http://schemas.openxmlformats.org/officeDocument/2006/relationships/image" Target="../media/image93.jpeg"/><Relationship Id="rId29" Type="http://schemas.openxmlformats.org/officeDocument/2006/relationships/image" Target="../media/image102.jpeg"/><Relationship Id="rId1" Type="http://schemas.openxmlformats.org/officeDocument/2006/relationships/chart" Target="../charts/chart19.xml"/><Relationship Id="rId6" Type="http://schemas.openxmlformats.org/officeDocument/2006/relationships/image" Target="../media/image79.jpeg"/><Relationship Id="rId11" Type="http://schemas.openxmlformats.org/officeDocument/2006/relationships/image" Target="../media/image84.jpeg"/><Relationship Id="rId24" Type="http://schemas.openxmlformats.org/officeDocument/2006/relationships/image" Target="../media/image97.jpeg"/><Relationship Id="rId5" Type="http://schemas.openxmlformats.org/officeDocument/2006/relationships/image" Target="../media/image78.jpeg"/><Relationship Id="rId15" Type="http://schemas.openxmlformats.org/officeDocument/2006/relationships/image" Target="../media/image88.jpeg"/><Relationship Id="rId23" Type="http://schemas.openxmlformats.org/officeDocument/2006/relationships/image" Target="../media/image96.jpeg"/><Relationship Id="rId28" Type="http://schemas.openxmlformats.org/officeDocument/2006/relationships/image" Target="../media/image101.jpeg"/><Relationship Id="rId10" Type="http://schemas.openxmlformats.org/officeDocument/2006/relationships/image" Target="../media/image83.jpeg"/><Relationship Id="rId19" Type="http://schemas.openxmlformats.org/officeDocument/2006/relationships/image" Target="../media/image92.jpeg"/><Relationship Id="rId4" Type="http://schemas.openxmlformats.org/officeDocument/2006/relationships/image" Target="../media/image77.jpeg"/><Relationship Id="rId9" Type="http://schemas.openxmlformats.org/officeDocument/2006/relationships/image" Target="../media/image82.jpeg"/><Relationship Id="rId14" Type="http://schemas.openxmlformats.org/officeDocument/2006/relationships/image" Target="../media/image87.jpeg"/><Relationship Id="rId22" Type="http://schemas.openxmlformats.org/officeDocument/2006/relationships/image" Target="../media/image95.jpeg"/><Relationship Id="rId27" Type="http://schemas.openxmlformats.org/officeDocument/2006/relationships/image" Target="../media/image100.jpeg"/><Relationship Id="rId30" Type="http://schemas.openxmlformats.org/officeDocument/2006/relationships/image" Target="../media/image103.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105.jpeg"/><Relationship Id="rId2" Type="http://schemas.openxmlformats.org/officeDocument/2006/relationships/image" Target="../media/image104.jpeg"/><Relationship Id="rId1" Type="http://schemas.openxmlformats.org/officeDocument/2006/relationships/chart" Target="../charts/chart20.xml"/><Relationship Id="rId4" Type="http://schemas.openxmlformats.org/officeDocument/2006/relationships/image" Target="../media/image106.jpeg"/></Relationships>
</file>

<file path=xl/drawings/_rels/drawing20.xml.rels><?xml version="1.0" encoding="UTF-8" standalone="yes"?>
<Relationships xmlns="http://schemas.openxmlformats.org/package/2006/relationships"><Relationship Id="rId8" Type="http://schemas.openxmlformats.org/officeDocument/2006/relationships/image" Target="../media/image113.jpeg"/><Relationship Id="rId13" Type="http://schemas.openxmlformats.org/officeDocument/2006/relationships/image" Target="../media/image118.jpeg"/><Relationship Id="rId18" Type="http://schemas.openxmlformats.org/officeDocument/2006/relationships/image" Target="../media/image123.jpeg"/><Relationship Id="rId26" Type="http://schemas.openxmlformats.org/officeDocument/2006/relationships/image" Target="../media/image131.jpeg"/><Relationship Id="rId3" Type="http://schemas.openxmlformats.org/officeDocument/2006/relationships/image" Target="../media/image108.jpeg"/><Relationship Id="rId21" Type="http://schemas.openxmlformats.org/officeDocument/2006/relationships/image" Target="../media/image126.jpeg"/><Relationship Id="rId7" Type="http://schemas.openxmlformats.org/officeDocument/2006/relationships/image" Target="../media/image112.jpeg"/><Relationship Id="rId12" Type="http://schemas.openxmlformats.org/officeDocument/2006/relationships/image" Target="../media/image117.jpeg"/><Relationship Id="rId17" Type="http://schemas.openxmlformats.org/officeDocument/2006/relationships/image" Target="../media/image122.jpeg"/><Relationship Id="rId25" Type="http://schemas.openxmlformats.org/officeDocument/2006/relationships/image" Target="../media/image130.jpeg"/><Relationship Id="rId2" Type="http://schemas.openxmlformats.org/officeDocument/2006/relationships/image" Target="../media/image107.jpeg"/><Relationship Id="rId16" Type="http://schemas.openxmlformats.org/officeDocument/2006/relationships/image" Target="../media/image121.jpeg"/><Relationship Id="rId20" Type="http://schemas.openxmlformats.org/officeDocument/2006/relationships/image" Target="../media/image125.jpeg"/><Relationship Id="rId1" Type="http://schemas.openxmlformats.org/officeDocument/2006/relationships/chart" Target="../charts/chart21.xml"/><Relationship Id="rId6" Type="http://schemas.openxmlformats.org/officeDocument/2006/relationships/image" Target="../media/image111.jpeg"/><Relationship Id="rId11" Type="http://schemas.openxmlformats.org/officeDocument/2006/relationships/image" Target="../media/image116.jpeg"/><Relationship Id="rId24" Type="http://schemas.openxmlformats.org/officeDocument/2006/relationships/image" Target="../media/image129.jpeg"/><Relationship Id="rId5" Type="http://schemas.openxmlformats.org/officeDocument/2006/relationships/image" Target="../media/image110.jpeg"/><Relationship Id="rId15" Type="http://schemas.openxmlformats.org/officeDocument/2006/relationships/image" Target="../media/image120.jpeg"/><Relationship Id="rId23" Type="http://schemas.openxmlformats.org/officeDocument/2006/relationships/image" Target="../media/image128.jpeg"/><Relationship Id="rId28" Type="http://schemas.openxmlformats.org/officeDocument/2006/relationships/image" Target="../media/image133.jpeg"/><Relationship Id="rId10" Type="http://schemas.openxmlformats.org/officeDocument/2006/relationships/image" Target="../media/image115.jpeg"/><Relationship Id="rId19" Type="http://schemas.openxmlformats.org/officeDocument/2006/relationships/image" Target="../media/image124.jpeg"/><Relationship Id="rId4" Type="http://schemas.openxmlformats.org/officeDocument/2006/relationships/image" Target="../media/image109.jpeg"/><Relationship Id="rId9" Type="http://schemas.openxmlformats.org/officeDocument/2006/relationships/image" Target="../media/image114.jpeg"/><Relationship Id="rId14" Type="http://schemas.openxmlformats.org/officeDocument/2006/relationships/image" Target="../media/image119.jpeg"/><Relationship Id="rId22" Type="http://schemas.openxmlformats.org/officeDocument/2006/relationships/image" Target="../media/image127.jpeg"/><Relationship Id="rId27" Type="http://schemas.openxmlformats.org/officeDocument/2006/relationships/image" Target="../media/image132.jpeg"/></Relationships>
</file>

<file path=xl/drawings/_rels/drawing21.xml.rels><?xml version="1.0" encoding="UTF-8" standalone="yes"?>
<Relationships xmlns="http://schemas.openxmlformats.org/package/2006/relationships"><Relationship Id="rId13" Type="http://schemas.openxmlformats.org/officeDocument/2006/relationships/image" Target="../media/image145.jpeg"/><Relationship Id="rId18" Type="http://schemas.openxmlformats.org/officeDocument/2006/relationships/image" Target="../media/image150.jpeg"/><Relationship Id="rId26" Type="http://schemas.openxmlformats.org/officeDocument/2006/relationships/image" Target="../media/image158.jpeg"/><Relationship Id="rId39" Type="http://schemas.openxmlformats.org/officeDocument/2006/relationships/image" Target="../media/image171.jpeg"/><Relationship Id="rId3" Type="http://schemas.openxmlformats.org/officeDocument/2006/relationships/image" Target="../media/image135.jpeg"/><Relationship Id="rId21" Type="http://schemas.openxmlformats.org/officeDocument/2006/relationships/image" Target="../media/image153.jpeg"/><Relationship Id="rId34" Type="http://schemas.openxmlformats.org/officeDocument/2006/relationships/image" Target="../media/image166.jpeg"/><Relationship Id="rId42" Type="http://schemas.openxmlformats.org/officeDocument/2006/relationships/image" Target="../media/image174.jpeg"/><Relationship Id="rId47" Type="http://schemas.openxmlformats.org/officeDocument/2006/relationships/image" Target="../media/image179.jpeg"/><Relationship Id="rId7" Type="http://schemas.openxmlformats.org/officeDocument/2006/relationships/image" Target="../media/image139.jpeg"/><Relationship Id="rId12" Type="http://schemas.openxmlformats.org/officeDocument/2006/relationships/image" Target="../media/image144.jpeg"/><Relationship Id="rId17" Type="http://schemas.openxmlformats.org/officeDocument/2006/relationships/image" Target="../media/image149.jpeg"/><Relationship Id="rId25" Type="http://schemas.openxmlformats.org/officeDocument/2006/relationships/image" Target="../media/image157.jpeg"/><Relationship Id="rId33" Type="http://schemas.openxmlformats.org/officeDocument/2006/relationships/image" Target="../media/image165.jpeg"/><Relationship Id="rId38" Type="http://schemas.openxmlformats.org/officeDocument/2006/relationships/image" Target="../media/image170.jpeg"/><Relationship Id="rId46" Type="http://schemas.openxmlformats.org/officeDocument/2006/relationships/image" Target="../media/image178.jpeg"/><Relationship Id="rId2" Type="http://schemas.openxmlformats.org/officeDocument/2006/relationships/image" Target="../media/image134.jpeg"/><Relationship Id="rId16" Type="http://schemas.openxmlformats.org/officeDocument/2006/relationships/image" Target="../media/image148.jpeg"/><Relationship Id="rId20" Type="http://schemas.openxmlformats.org/officeDocument/2006/relationships/image" Target="../media/image152.jpeg"/><Relationship Id="rId29" Type="http://schemas.openxmlformats.org/officeDocument/2006/relationships/image" Target="../media/image161.jpeg"/><Relationship Id="rId41" Type="http://schemas.openxmlformats.org/officeDocument/2006/relationships/image" Target="../media/image173.jpeg"/><Relationship Id="rId1" Type="http://schemas.openxmlformats.org/officeDocument/2006/relationships/chart" Target="../charts/chart22.xml"/><Relationship Id="rId6" Type="http://schemas.openxmlformats.org/officeDocument/2006/relationships/image" Target="../media/image138.jpeg"/><Relationship Id="rId11" Type="http://schemas.openxmlformats.org/officeDocument/2006/relationships/image" Target="../media/image143.jpeg"/><Relationship Id="rId24" Type="http://schemas.openxmlformats.org/officeDocument/2006/relationships/image" Target="../media/image156.jpeg"/><Relationship Id="rId32" Type="http://schemas.openxmlformats.org/officeDocument/2006/relationships/image" Target="../media/image164.jpeg"/><Relationship Id="rId37" Type="http://schemas.openxmlformats.org/officeDocument/2006/relationships/image" Target="../media/image169.jpeg"/><Relationship Id="rId40" Type="http://schemas.openxmlformats.org/officeDocument/2006/relationships/image" Target="../media/image172.jpeg"/><Relationship Id="rId45" Type="http://schemas.openxmlformats.org/officeDocument/2006/relationships/image" Target="../media/image177.jpeg"/><Relationship Id="rId5" Type="http://schemas.openxmlformats.org/officeDocument/2006/relationships/image" Target="../media/image137.jpeg"/><Relationship Id="rId15" Type="http://schemas.openxmlformats.org/officeDocument/2006/relationships/image" Target="../media/image147.jpeg"/><Relationship Id="rId23" Type="http://schemas.openxmlformats.org/officeDocument/2006/relationships/image" Target="../media/image155.jpeg"/><Relationship Id="rId28" Type="http://schemas.openxmlformats.org/officeDocument/2006/relationships/image" Target="../media/image160.jpeg"/><Relationship Id="rId36" Type="http://schemas.openxmlformats.org/officeDocument/2006/relationships/image" Target="../media/image168.jpeg"/><Relationship Id="rId49" Type="http://schemas.openxmlformats.org/officeDocument/2006/relationships/image" Target="../media/image181.jpeg"/><Relationship Id="rId10" Type="http://schemas.openxmlformats.org/officeDocument/2006/relationships/image" Target="../media/image142.jpeg"/><Relationship Id="rId19" Type="http://schemas.openxmlformats.org/officeDocument/2006/relationships/image" Target="../media/image151.jpeg"/><Relationship Id="rId31" Type="http://schemas.openxmlformats.org/officeDocument/2006/relationships/image" Target="../media/image163.jpeg"/><Relationship Id="rId44" Type="http://schemas.openxmlformats.org/officeDocument/2006/relationships/image" Target="../media/image176.jpeg"/><Relationship Id="rId4" Type="http://schemas.openxmlformats.org/officeDocument/2006/relationships/image" Target="../media/image136.jpeg"/><Relationship Id="rId9" Type="http://schemas.openxmlformats.org/officeDocument/2006/relationships/image" Target="../media/image141.jpeg"/><Relationship Id="rId14" Type="http://schemas.openxmlformats.org/officeDocument/2006/relationships/image" Target="../media/image146.jpeg"/><Relationship Id="rId22" Type="http://schemas.openxmlformats.org/officeDocument/2006/relationships/image" Target="../media/image154.jpeg"/><Relationship Id="rId27" Type="http://schemas.openxmlformats.org/officeDocument/2006/relationships/image" Target="../media/image159.jpeg"/><Relationship Id="rId30" Type="http://schemas.openxmlformats.org/officeDocument/2006/relationships/image" Target="../media/image162.jpeg"/><Relationship Id="rId35" Type="http://schemas.openxmlformats.org/officeDocument/2006/relationships/image" Target="../media/image167.jpeg"/><Relationship Id="rId43" Type="http://schemas.openxmlformats.org/officeDocument/2006/relationships/image" Target="../media/image175.jpeg"/><Relationship Id="rId48" Type="http://schemas.openxmlformats.org/officeDocument/2006/relationships/image" Target="../media/image180.jpeg"/><Relationship Id="rId8" Type="http://schemas.openxmlformats.org/officeDocument/2006/relationships/image" Target="../media/image140.jpeg"/></Relationships>
</file>

<file path=xl/drawings/_rels/drawing22.xml.rels><?xml version="1.0" encoding="UTF-8" standalone="yes"?>
<Relationships xmlns="http://schemas.openxmlformats.org/package/2006/relationships"><Relationship Id="rId8" Type="http://schemas.openxmlformats.org/officeDocument/2006/relationships/image" Target="../media/image188.jpeg"/><Relationship Id="rId3" Type="http://schemas.openxmlformats.org/officeDocument/2006/relationships/image" Target="../media/image183.jpeg"/><Relationship Id="rId7" Type="http://schemas.openxmlformats.org/officeDocument/2006/relationships/image" Target="../media/image187.jpeg"/><Relationship Id="rId2" Type="http://schemas.openxmlformats.org/officeDocument/2006/relationships/image" Target="../media/image182.jpeg"/><Relationship Id="rId1" Type="http://schemas.openxmlformats.org/officeDocument/2006/relationships/chart" Target="../charts/chart23.xml"/><Relationship Id="rId6" Type="http://schemas.openxmlformats.org/officeDocument/2006/relationships/image" Target="../media/image186.jpeg"/><Relationship Id="rId5" Type="http://schemas.openxmlformats.org/officeDocument/2006/relationships/image" Target="../media/image185.jpeg"/><Relationship Id="rId10" Type="http://schemas.openxmlformats.org/officeDocument/2006/relationships/image" Target="../media/image190.jpeg"/><Relationship Id="rId4" Type="http://schemas.openxmlformats.org/officeDocument/2006/relationships/image" Target="../media/image184.jpeg"/><Relationship Id="rId9" Type="http://schemas.openxmlformats.org/officeDocument/2006/relationships/image" Target="../media/image189.jpeg"/></Relationships>
</file>

<file path=xl/drawings/_rels/drawing23.xml.rels><?xml version="1.0" encoding="UTF-8" standalone="yes"?>
<Relationships xmlns="http://schemas.openxmlformats.org/package/2006/relationships"><Relationship Id="rId8" Type="http://schemas.openxmlformats.org/officeDocument/2006/relationships/image" Target="../media/image197.jpeg"/><Relationship Id="rId3" Type="http://schemas.openxmlformats.org/officeDocument/2006/relationships/image" Target="../media/image192.jpeg"/><Relationship Id="rId7" Type="http://schemas.openxmlformats.org/officeDocument/2006/relationships/image" Target="../media/image196.jpeg"/><Relationship Id="rId12" Type="http://schemas.openxmlformats.org/officeDocument/2006/relationships/image" Target="../media/image201.jpeg"/><Relationship Id="rId2" Type="http://schemas.openxmlformats.org/officeDocument/2006/relationships/image" Target="../media/image191.jpeg"/><Relationship Id="rId1" Type="http://schemas.openxmlformats.org/officeDocument/2006/relationships/chart" Target="../charts/chart24.xml"/><Relationship Id="rId6" Type="http://schemas.openxmlformats.org/officeDocument/2006/relationships/image" Target="../media/image195.jpeg"/><Relationship Id="rId11" Type="http://schemas.openxmlformats.org/officeDocument/2006/relationships/image" Target="../media/image200.jpeg"/><Relationship Id="rId5" Type="http://schemas.openxmlformats.org/officeDocument/2006/relationships/image" Target="../media/image194.jpeg"/><Relationship Id="rId10" Type="http://schemas.openxmlformats.org/officeDocument/2006/relationships/image" Target="../media/image199.jpeg"/><Relationship Id="rId4" Type="http://schemas.openxmlformats.org/officeDocument/2006/relationships/image" Target="../media/image193.jpeg"/><Relationship Id="rId9" Type="http://schemas.openxmlformats.org/officeDocument/2006/relationships/image" Target="../media/image198.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202.jpeg"/><Relationship Id="rId1" Type="http://schemas.openxmlformats.org/officeDocument/2006/relationships/chart" Target="../charts/chart25.xml"/></Relationships>
</file>

<file path=xl/drawings/_rels/drawing25.xml.rels><?xml version="1.0" encoding="UTF-8" standalone="yes"?>
<Relationships xmlns="http://schemas.openxmlformats.org/package/2006/relationships"><Relationship Id="rId3" Type="http://schemas.openxmlformats.org/officeDocument/2006/relationships/image" Target="../media/image204.jpeg"/><Relationship Id="rId2" Type="http://schemas.openxmlformats.org/officeDocument/2006/relationships/image" Target="../media/image203.jpeg"/><Relationship Id="rId1" Type="http://schemas.openxmlformats.org/officeDocument/2006/relationships/chart" Target="../charts/chart26.xml"/><Relationship Id="rId4" Type="http://schemas.openxmlformats.org/officeDocument/2006/relationships/image" Target="../media/image205.jpeg"/></Relationships>
</file>

<file path=xl/drawings/_rels/drawing26.xml.rels><?xml version="1.0" encoding="UTF-8" standalone="yes"?>
<Relationships xmlns="http://schemas.openxmlformats.org/package/2006/relationships"><Relationship Id="rId3" Type="http://schemas.openxmlformats.org/officeDocument/2006/relationships/image" Target="../media/image207.jpeg"/><Relationship Id="rId2" Type="http://schemas.openxmlformats.org/officeDocument/2006/relationships/image" Target="../media/image206.jpeg"/><Relationship Id="rId1" Type="http://schemas.openxmlformats.org/officeDocument/2006/relationships/chart" Target="../charts/chart27.xml"/><Relationship Id="rId5" Type="http://schemas.openxmlformats.org/officeDocument/2006/relationships/image" Target="../media/image209.jpeg"/><Relationship Id="rId4" Type="http://schemas.openxmlformats.org/officeDocument/2006/relationships/image" Target="../media/image208.jpeg"/></Relationships>
</file>

<file path=xl/drawings/_rels/drawing27.xml.rels><?xml version="1.0" encoding="UTF-8" standalone="yes"?>
<Relationships xmlns="http://schemas.openxmlformats.org/package/2006/relationships"><Relationship Id="rId8" Type="http://schemas.openxmlformats.org/officeDocument/2006/relationships/image" Target="../media/image216.jpeg"/><Relationship Id="rId13" Type="http://schemas.openxmlformats.org/officeDocument/2006/relationships/image" Target="../media/image221.jpeg"/><Relationship Id="rId18" Type="http://schemas.openxmlformats.org/officeDocument/2006/relationships/image" Target="../media/image226.jpeg"/><Relationship Id="rId26" Type="http://schemas.openxmlformats.org/officeDocument/2006/relationships/image" Target="../media/image234.jpeg"/><Relationship Id="rId3" Type="http://schemas.openxmlformats.org/officeDocument/2006/relationships/image" Target="../media/image211.jpeg"/><Relationship Id="rId21" Type="http://schemas.openxmlformats.org/officeDocument/2006/relationships/image" Target="../media/image229.jpeg"/><Relationship Id="rId7" Type="http://schemas.openxmlformats.org/officeDocument/2006/relationships/image" Target="../media/image215.jpeg"/><Relationship Id="rId12" Type="http://schemas.openxmlformats.org/officeDocument/2006/relationships/image" Target="../media/image220.jpeg"/><Relationship Id="rId17" Type="http://schemas.openxmlformats.org/officeDocument/2006/relationships/image" Target="../media/image225.jpeg"/><Relationship Id="rId25" Type="http://schemas.openxmlformats.org/officeDocument/2006/relationships/image" Target="../media/image233.jpeg"/><Relationship Id="rId2" Type="http://schemas.openxmlformats.org/officeDocument/2006/relationships/image" Target="../media/image210.jpeg"/><Relationship Id="rId16" Type="http://schemas.openxmlformats.org/officeDocument/2006/relationships/image" Target="../media/image224.jpeg"/><Relationship Id="rId20" Type="http://schemas.openxmlformats.org/officeDocument/2006/relationships/image" Target="../media/image228.jpeg"/><Relationship Id="rId1" Type="http://schemas.openxmlformats.org/officeDocument/2006/relationships/chart" Target="../charts/chart28.xml"/><Relationship Id="rId6" Type="http://schemas.openxmlformats.org/officeDocument/2006/relationships/image" Target="../media/image214.jpeg"/><Relationship Id="rId11" Type="http://schemas.openxmlformats.org/officeDocument/2006/relationships/image" Target="../media/image219.jpeg"/><Relationship Id="rId24" Type="http://schemas.openxmlformats.org/officeDocument/2006/relationships/image" Target="../media/image232.jpeg"/><Relationship Id="rId5" Type="http://schemas.openxmlformats.org/officeDocument/2006/relationships/image" Target="../media/image213.jpeg"/><Relationship Id="rId15" Type="http://schemas.openxmlformats.org/officeDocument/2006/relationships/image" Target="../media/image223.jpeg"/><Relationship Id="rId23" Type="http://schemas.openxmlformats.org/officeDocument/2006/relationships/image" Target="../media/image231.jpeg"/><Relationship Id="rId28" Type="http://schemas.openxmlformats.org/officeDocument/2006/relationships/image" Target="../media/image236.jpeg"/><Relationship Id="rId10" Type="http://schemas.openxmlformats.org/officeDocument/2006/relationships/image" Target="../media/image218.jpeg"/><Relationship Id="rId19" Type="http://schemas.openxmlformats.org/officeDocument/2006/relationships/image" Target="../media/image227.jpeg"/><Relationship Id="rId4" Type="http://schemas.openxmlformats.org/officeDocument/2006/relationships/image" Target="../media/image212.jpeg"/><Relationship Id="rId9" Type="http://schemas.openxmlformats.org/officeDocument/2006/relationships/image" Target="../media/image217.jpeg"/><Relationship Id="rId14" Type="http://schemas.openxmlformats.org/officeDocument/2006/relationships/image" Target="../media/image222.jpeg"/><Relationship Id="rId22" Type="http://schemas.openxmlformats.org/officeDocument/2006/relationships/image" Target="../media/image230.jpeg"/><Relationship Id="rId27" Type="http://schemas.openxmlformats.org/officeDocument/2006/relationships/image" Target="../media/image235.jpeg"/></Relationships>
</file>

<file path=xl/drawings/_rels/drawing28.xml.rels><?xml version="1.0" encoding="UTF-8" standalone="yes"?>
<Relationships xmlns="http://schemas.openxmlformats.org/package/2006/relationships"><Relationship Id="rId13" Type="http://schemas.openxmlformats.org/officeDocument/2006/relationships/image" Target="../media/image248.jpeg"/><Relationship Id="rId18" Type="http://schemas.openxmlformats.org/officeDocument/2006/relationships/image" Target="../media/image253.jpeg"/><Relationship Id="rId26" Type="http://schemas.openxmlformats.org/officeDocument/2006/relationships/image" Target="../media/image261.jpeg"/><Relationship Id="rId39" Type="http://schemas.openxmlformats.org/officeDocument/2006/relationships/image" Target="../media/image274.jpeg"/><Relationship Id="rId3" Type="http://schemas.openxmlformats.org/officeDocument/2006/relationships/image" Target="../media/image238.jpeg"/><Relationship Id="rId21" Type="http://schemas.openxmlformats.org/officeDocument/2006/relationships/image" Target="../media/image256.jpeg"/><Relationship Id="rId34" Type="http://schemas.openxmlformats.org/officeDocument/2006/relationships/image" Target="../media/image269.jpeg"/><Relationship Id="rId42" Type="http://schemas.openxmlformats.org/officeDocument/2006/relationships/image" Target="../media/image277.jpeg"/><Relationship Id="rId47" Type="http://schemas.openxmlformats.org/officeDocument/2006/relationships/image" Target="../media/image282.jpeg"/><Relationship Id="rId50" Type="http://schemas.openxmlformats.org/officeDocument/2006/relationships/image" Target="../media/image285.jpeg"/><Relationship Id="rId7" Type="http://schemas.openxmlformats.org/officeDocument/2006/relationships/image" Target="../media/image242.jpeg"/><Relationship Id="rId12" Type="http://schemas.openxmlformats.org/officeDocument/2006/relationships/image" Target="../media/image247.jpeg"/><Relationship Id="rId17" Type="http://schemas.openxmlformats.org/officeDocument/2006/relationships/image" Target="../media/image252.jpeg"/><Relationship Id="rId25" Type="http://schemas.openxmlformats.org/officeDocument/2006/relationships/image" Target="../media/image260.jpeg"/><Relationship Id="rId33" Type="http://schemas.openxmlformats.org/officeDocument/2006/relationships/image" Target="../media/image268.jpeg"/><Relationship Id="rId38" Type="http://schemas.openxmlformats.org/officeDocument/2006/relationships/image" Target="../media/image273.jpeg"/><Relationship Id="rId46" Type="http://schemas.openxmlformats.org/officeDocument/2006/relationships/image" Target="../media/image281.jpeg"/><Relationship Id="rId2" Type="http://schemas.openxmlformats.org/officeDocument/2006/relationships/image" Target="../media/image237.jpeg"/><Relationship Id="rId16" Type="http://schemas.openxmlformats.org/officeDocument/2006/relationships/image" Target="../media/image251.jpeg"/><Relationship Id="rId20" Type="http://schemas.openxmlformats.org/officeDocument/2006/relationships/image" Target="../media/image255.jpeg"/><Relationship Id="rId29" Type="http://schemas.openxmlformats.org/officeDocument/2006/relationships/image" Target="../media/image264.jpeg"/><Relationship Id="rId41" Type="http://schemas.openxmlformats.org/officeDocument/2006/relationships/image" Target="../media/image276.jpeg"/><Relationship Id="rId1" Type="http://schemas.openxmlformats.org/officeDocument/2006/relationships/chart" Target="../charts/chart29.xml"/><Relationship Id="rId6" Type="http://schemas.openxmlformats.org/officeDocument/2006/relationships/image" Target="../media/image241.jpeg"/><Relationship Id="rId11" Type="http://schemas.openxmlformats.org/officeDocument/2006/relationships/image" Target="../media/image246.jpeg"/><Relationship Id="rId24" Type="http://schemas.openxmlformats.org/officeDocument/2006/relationships/image" Target="../media/image259.jpeg"/><Relationship Id="rId32" Type="http://schemas.openxmlformats.org/officeDocument/2006/relationships/image" Target="../media/image267.jpeg"/><Relationship Id="rId37" Type="http://schemas.openxmlformats.org/officeDocument/2006/relationships/image" Target="../media/image272.jpeg"/><Relationship Id="rId40" Type="http://schemas.openxmlformats.org/officeDocument/2006/relationships/image" Target="../media/image275.jpeg"/><Relationship Id="rId45" Type="http://schemas.openxmlformats.org/officeDocument/2006/relationships/image" Target="../media/image280.jpeg"/><Relationship Id="rId5" Type="http://schemas.openxmlformats.org/officeDocument/2006/relationships/image" Target="../media/image240.jpeg"/><Relationship Id="rId15" Type="http://schemas.openxmlformats.org/officeDocument/2006/relationships/image" Target="../media/image250.jpeg"/><Relationship Id="rId23" Type="http://schemas.openxmlformats.org/officeDocument/2006/relationships/image" Target="../media/image258.jpeg"/><Relationship Id="rId28" Type="http://schemas.openxmlformats.org/officeDocument/2006/relationships/image" Target="../media/image263.jpeg"/><Relationship Id="rId36" Type="http://schemas.openxmlformats.org/officeDocument/2006/relationships/image" Target="../media/image271.jpeg"/><Relationship Id="rId49" Type="http://schemas.openxmlformats.org/officeDocument/2006/relationships/image" Target="../media/image284.jpeg"/><Relationship Id="rId10" Type="http://schemas.openxmlformats.org/officeDocument/2006/relationships/image" Target="../media/image245.jpeg"/><Relationship Id="rId19" Type="http://schemas.openxmlformats.org/officeDocument/2006/relationships/image" Target="../media/image254.jpeg"/><Relationship Id="rId31" Type="http://schemas.openxmlformats.org/officeDocument/2006/relationships/image" Target="../media/image266.jpeg"/><Relationship Id="rId44" Type="http://schemas.openxmlformats.org/officeDocument/2006/relationships/image" Target="../media/image279.jpeg"/><Relationship Id="rId4" Type="http://schemas.openxmlformats.org/officeDocument/2006/relationships/image" Target="../media/image239.jpeg"/><Relationship Id="rId9" Type="http://schemas.openxmlformats.org/officeDocument/2006/relationships/image" Target="../media/image244.jpeg"/><Relationship Id="rId14" Type="http://schemas.openxmlformats.org/officeDocument/2006/relationships/image" Target="../media/image249.jpeg"/><Relationship Id="rId22" Type="http://schemas.openxmlformats.org/officeDocument/2006/relationships/image" Target="../media/image257.jpeg"/><Relationship Id="rId27" Type="http://schemas.openxmlformats.org/officeDocument/2006/relationships/image" Target="../media/image262.jpeg"/><Relationship Id="rId30" Type="http://schemas.openxmlformats.org/officeDocument/2006/relationships/image" Target="../media/image265.jpeg"/><Relationship Id="rId35" Type="http://schemas.openxmlformats.org/officeDocument/2006/relationships/image" Target="../media/image270.jpeg"/><Relationship Id="rId43" Type="http://schemas.openxmlformats.org/officeDocument/2006/relationships/image" Target="../media/image278.jpeg"/><Relationship Id="rId48" Type="http://schemas.openxmlformats.org/officeDocument/2006/relationships/image" Target="../media/image283.jpeg"/><Relationship Id="rId8" Type="http://schemas.openxmlformats.org/officeDocument/2006/relationships/image" Target="../media/image243.jpeg"/><Relationship Id="rId51" Type="http://schemas.openxmlformats.org/officeDocument/2006/relationships/image" Target="../media/image286.jpeg"/></Relationships>
</file>

<file path=xl/drawings/drawing1.xml><?xml version="1.0" encoding="utf-8"?>
<xdr:wsDr xmlns:xdr="http://schemas.openxmlformats.org/drawingml/2006/spreadsheetDrawing" xmlns:a="http://schemas.openxmlformats.org/drawingml/2006/main">
  <xdr:twoCellAnchor>
    <xdr:from>
      <xdr:col>1</xdr:col>
      <xdr:colOff>9524</xdr:colOff>
      <xdr:row>8</xdr:row>
      <xdr:rowOff>4762</xdr:rowOff>
    </xdr:from>
    <xdr:to>
      <xdr:col>4</xdr:col>
      <xdr:colOff>2486024</xdr:colOff>
      <xdr:row>26</xdr:row>
      <xdr:rowOff>171450</xdr:rowOff>
    </xdr:to>
    <xdr:graphicFrame macro="">
      <xdr:nvGraphicFramePr>
        <xdr:cNvPr id="2" name="Chart 1">
          <a:extLst>
            <a:ext uri="{FF2B5EF4-FFF2-40B4-BE49-F238E27FC236}">
              <a16:creationId xmlns:a16="http://schemas.microsoft.com/office/drawing/2014/main" id="{B499AFBB-9567-1D01-4DBB-F7C48021EAD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0</xdr:colOff>
      <xdr:row>7</xdr:row>
      <xdr:rowOff>180976</xdr:rowOff>
    </xdr:from>
    <xdr:to>
      <xdr:col>10</xdr:col>
      <xdr:colOff>28574</xdr:colOff>
      <xdr:row>26</xdr:row>
      <xdr:rowOff>152400</xdr:rowOff>
    </xdr:to>
    <xdr:graphicFrame macro="">
      <xdr:nvGraphicFramePr>
        <xdr:cNvPr id="3" name="Chart 2">
          <a:extLst>
            <a:ext uri="{FF2B5EF4-FFF2-40B4-BE49-F238E27FC236}">
              <a16:creationId xmlns:a16="http://schemas.microsoft.com/office/drawing/2014/main" id="{7C3139FF-B3D9-D5A4-9077-7ED81F50B71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5</xdr:col>
      <xdr:colOff>752475</xdr:colOff>
      <xdr:row>11</xdr:row>
      <xdr:rowOff>14286</xdr:rowOff>
    </xdr:from>
    <xdr:to>
      <xdr:col>11</xdr:col>
      <xdr:colOff>0</xdr:colOff>
      <xdr:row>30</xdr:row>
      <xdr:rowOff>38099</xdr:rowOff>
    </xdr:to>
    <xdr:graphicFrame macro="">
      <xdr:nvGraphicFramePr>
        <xdr:cNvPr id="2" name="Chart 1">
          <a:extLst>
            <a:ext uri="{FF2B5EF4-FFF2-40B4-BE49-F238E27FC236}">
              <a16:creationId xmlns:a16="http://schemas.microsoft.com/office/drawing/2014/main" id="{F39714FB-DF44-9433-FCE2-47912B50341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76200</xdr:colOff>
      <xdr:row>19</xdr:row>
      <xdr:rowOff>38100</xdr:rowOff>
    </xdr:from>
    <xdr:to>
      <xdr:col>2</xdr:col>
      <xdr:colOff>1571625</xdr:colOff>
      <xdr:row>36</xdr:row>
      <xdr:rowOff>9525</xdr:rowOff>
    </xdr:to>
    <xdr:pic>
      <xdr:nvPicPr>
        <xdr:cNvPr id="4" name="Picture 3">
          <a:extLst>
            <a:ext uri="{FF2B5EF4-FFF2-40B4-BE49-F238E27FC236}">
              <a16:creationId xmlns:a16="http://schemas.microsoft.com/office/drawing/2014/main" id="{3470C1ED-2170-D0BE-8FD1-96BF7A40DE0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6200" y="3924300"/>
          <a:ext cx="4829175" cy="3219450"/>
        </a:xfrm>
        <a:prstGeom prst="rect">
          <a:avLst/>
        </a:prstGeom>
      </xdr:spPr>
    </xdr:pic>
    <xdr:clientData/>
  </xdr:twoCellAnchor>
  <xdr:twoCellAnchor editAs="oneCell">
    <xdr:from>
      <xdr:col>2</xdr:col>
      <xdr:colOff>1943099</xdr:colOff>
      <xdr:row>19</xdr:row>
      <xdr:rowOff>57150</xdr:rowOff>
    </xdr:from>
    <xdr:to>
      <xdr:col>4</xdr:col>
      <xdr:colOff>1123949</xdr:colOff>
      <xdr:row>35</xdr:row>
      <xdr:rowOff>171450</xdr:rowOff>
    </xdr:to>
    <xdr:pic>
      <xdr:nvPicPr>
        <xdr:cNvPr id="8" name="Picture 7">
          <a:extLst>
            <a:ext uri="{FF2B5EF4-FFF2-40B4-BE49-F238E27FC236}">
              <a16:creationId xmlns:a16="http://schemas.microsoft.com/office/drawing/2014/main" id="{320A3DAD-B009-9B29-A34D-ADE4D18C04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276849" y="3943350"/>
          <a:ext cx="3171825" cy="31718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5</xdr:col>
      <xdr:colOff>828674</xdr:colOff>
      <xdr:row>9</xdr:row>
      <xdr:rowOff>185737</xdr:rowOff>
    </xdr:from>
    <xdr:to>
      <xdr:col>11</xdr:col>
      <xdr:colOff>9524</xdr:colOff>
      <xdr:row>30</xdr:row>
      <xdr:rowOff>66675</xdr:rowOff>
    </xdr:to>
    <xdr:graphicFrame macro="">
      <xdr:nvGraphicFramePr>
        <xdr:cNvPr id="3" name="Chart 2">
          <a:extLst>
            <a:ext uri="{FF2B5EF4-FFF2-40B4-BE49-F238E27FC236}">
              <a16:creationId xmlns:a16="http://schemas.microsoft.com/office/drawing/2014/main" id="{4EB181D2-60AE-98A5-40E7-BCD18367C80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123825</xdr:colOff>
      <xdr:row>17</xdr:row>
      <xdr:rowOff>197126</xdr:rowOff>
    </xdr:from>
    <xdr:to>
      <xdr:col>2</xdr:col>
      <xdr:colOff>1095375</xdr:colOff>
      <xdr:row>32</xdr:row>
      <xdr:rowOff>180975</xdr:rowOff>
    </xdr:to>
    <xdr:pic>
      <xdr:nvPicPr>
        <xdr:cNvPr id="4" name="Picture 3">
          <a:extLst>
            <a:ext uri="{FF2B5EF4-FFF2-40B4-BE49-F238E27FC236}">
              <a16:creationId xmlns:a16="http://schemas.microsoft.com/office/drawing/2014/main" id="{9878D377-E3F7-575E-4B5D-0B126E7B967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3825" y="3683276"/>
          <a:ext cx="4191000" cy="2869924"/>
        </a:xfrm>
        <a:prstGeom prst="rect">
          <a:avLst/>
        </a:prstGeom>
      </xdr:spPr>
    </xdr:pic>
    <xdr:clientData/>
  </xdr:twoCellAnchor>
  <xdr:twoCellAnchor editAs="oneCell">
    <xdr:from>
      <xdr:col>2</xdr:col>
      <xdr:colOff>1743075</xdr:colOff>
      <xdr:row>17</xdr:row>
      <xdr:rowOff>197643</xdr:rowOff>
    </xdr:from>
    <xdr:to>
      <xdr:col>4</xdr:col>
      <xdr:colOff>1143000</xdr:colOff>
      <xdr:row>33</xdr:row>
      <xdr:rowOff>21430</xdr:rowOff>
    </xdr:to>
    <xdr:pic>
      <xdr:nvPicPr>
        <xdr:cNvPr id="6" name="Picture 5">
          <a:extLst>
            <a:ext uri="{FF2B5EF4-FFF2-40B4-BE49-F238E27FC236}">
              <a16:creationId xmlns:a16="http://schemas.microsoft.com/office/drawing/2014/main" id="{9E5EB4FC-09EA-33DA-0FF7-F000DBDE9DC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962525" y="3683793"/>
          <a:ext cx="3867150" cy="290036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695324</xdr:colOff>
      <xdr:row>11</xdr:row>
      <xdr:rowOff>23812</xdr:rowOff>
    </xdr:from>
    <xdr:to>
      <xdr:col>10</xdr:col>
      <xdr:colOff>1371599</xdr:colOff>
      <xdr:row>29</xdr:row>
      <xdr:rowOff>114300</xdr:rowOff>
    </xdr:to>
    <xdr:graphicFrame macro="">
      <xdr:nvGraphicFramePr>
        <xdr:cNvPr id="3" name="Chart 2">
          <a:extLst>
            <a:ext uri="{FF2B5EF4-FFF2-40B4-BE49-F238E27FC236}">
              <a16:creationId xmlns:a16="http://schemas.microsoft.com/office/drawing/2014/main" id="{748ED510-12A6-734C-5DEE-187690B347E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104775</xdr:colOff>
      <xdr:row>17</xdr:row>
      <xdr:rowOff>161254</xdr:rowOff>
    </xdr:from>
    <xdr:to>
      <xdr:col>2</xdr:col>
      <xdr:colOff>990600</xdr:colOff>
      <xdr:row>33</xdr:row>
      <xdr:rowOff>14575</xdr:rowOff>
    </xdr:to>
    <xdr:pic>
      <xdr:nvPicPr>
        <xdr:cNvPr id="4" name="Picture 3">
          <a:extLst>
            <a:ext uri="{FF2B5EF4-FFF2-40B4-BE49-F238E27FC236}">
              <a16:creationId xmlns:a16="http://schemas.microsoft.com/office/drawing/2014/main" id="{06539AC5-2D0F-64BA-C255-F8ABCE6524E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4775" y="3647404"/>
          <a:ext cx="4619625" cy="2929896"/>
        </a:xfrm>
        <a:prstGeom prst="rect">
          <a:avLst/>
        </a:prstGeom>
      </xdr:spPr>
    </xdr:pic>
    <xdr:clientData/>
  </xdr:twoCellAnchor>
  <xdr:twoCellAnchor editAs="oneCell">
    <xdr:from>
      <xdr:col>2</xdr:col>
      <xdr:colOff>1371600</xdr:colOff>
      <xdr:row>18</xdr:row>
      <xdr:rowOff>14286</xdr:rowOff>
    </xdr:from>
    <xdr:to>
      <xdr:col>4</xdr:col>
      <xdr:colOff>371475</xdr:colOff>
      <xdr:row>33</xdr:row>
      <xdr:rowOff>2380</xdr:rowOff>
    </xdr:to>
    <xdr:pic>
      <xdr:nvPicPr>
        <xdr:cNvPr id="6" name="Picture 5">
          <a:extLst>
            <a:ext uri="{FF2B5EF4-FFF2-40B4-BE49-F238E27FC236}">
              <a16:creationId xmlns:a16="http://schemas.microsoft.com/office/drawing/2014/main" id="{AF4C1F00-0EC7-B685-9F5B-67B681673F0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105400" y="3700461"/>
          <a:ext cx="3819525" cy="286464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5</xdr:col>
      <xdr:colOff>447674</xdr:colOff>
      <xdr:row>11</xdr:row>
      <xdr:rowOff>14287</xdr:rowOff>
    </xdr:from>
    <xdr:to>
      <xdr:col>10</xdr:col>
      <xdr:colOff>923924</xdr:colOff>
      <xdr:row>30</xdr:row>
      <xdr:rowOff>9525</xdr:rowOff>
    </xdr:to>
    <xdr:graphicFrame macro="">
      <xdr:nvGraphicFramePr>
        <xdr:cNvPr id="3" name="Chart 2">
          <a:extLst>
            <a:ext uri="{FF2B5EF4-FFF2-40B4-BE49-F238E27FC236}">
              <a16:creationId xmlns:a16="http://schemas.microsoft.com/office/drawing/2014/main" id="{EB5C23D6-6250-3ED2-BE78-78C526D1BE6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485775</xdr:colOff>
      <xdr:row>18</xdr:row>
      <xdr:rowOff>0</xdr:rowOff>
    </xdr:from>
    <xdr:to>
      <xdr:col>4</xdr:col>
      <xdr:colOff>1162050</xdr:colOff>
      <xdr:row>47</xdr:row>
      <xdr:rowOff>171450</xdr:rowOff>
    </xdr:to>
    <xdr:pic>
      <xdr:nvPicPr>
        <xdr:cNvPr id="4" name="Picture 3">
          <a:extLst>
            <a:ext uri="{FF2B5EF4-FFF2-40B4-BE49-F238E27FC236}">
              <a16:creationId xmlns:a16="http://schemas.microsoft.com/office/drawing/2014/main" id="{AEF4002B-7390-65BD-0676-88536ECC759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85775" y="3686175"/>
          <a:ext cx="7620000" cy="5715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15</xdr:col>
      <xdr:colOff>9525</xdr:colOff>
      <xdr:row>7</xdr:row>
      <xdr:rowOff>9525</xdr:rowOff>
    </xdr:from>
    <xdr:to>
      <xdr:col>18</xdr:col>
      <xdr:colOff>1743075</xdr:colOff>
      <xdr:row>26</xdr:row>
      <xdr:rowOff>0</xdr:rowOff>
    </xdr:to>
    <xdr:graphicFrame macro="">
      <xdr:nvGraphicFramePr>
        <xdr:cNvPr id="2" name="Chart 1">
          <a:extLst>
            <a:ext uri="{FF2B5EF4-FFF2-40B4-BE49-F238E27FC236}">
              <a16:creationId xmlns:a16="http://schemas.microsoft.com/office/drawing/2014/main" id="{DC92F80A-CD2A-23E1-A117-3C743BD5A67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xdr:col>
      <xdr:colOff>2571749</xdr:colOff>
      <xdr:row>13</xdr:row>
      <xdr:rowOff>9524</xdr:rowOff>
    </xdr:from>
    <xdr:to>
      <xdr:col>14</xdr:col>
      <xdr:colOff>3723</xdr:colOff>
      <xdr:row>46</xdr:row>
      <xdr:rowOff>190499</xdr:rowOff>
    </xdr:to>
    <xdr:pic>
      <xdr:nvPicPr>
        <xdr:cNvPr id="6" name="Picture 5">
          <a:extLst>
            <a:ext uri="{FF2B5EF4-FFF2-40B4-BE49-F238E27FC236}">
              <a16:creationId xmlns:a16="http://schemas.microsoft.com/office/drawing/2014/main" id="{0E1B1160-A23B-91AF-C68C-9E85B6DD1DD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506699" y="2647949"/>
          <a:ext cx="11119399" cy="6467475"/>
        </a:xfrm>
        <a:prstGeom prst="rect">
          <a:avLst/>
        </a:prstGeom>
      </xdr:spPr>
    </xdr:pic>
    <xdr:clientData/>
  </xdr:twoCellAnchor>
  <xdr:twoCellAnchor editAs="oneCell">
    <xdr:from>
      <xdr:col>4</xdr:col>
      <xdr:colOff>2495549</xdr:colOff>
      <xdr:row>13</xdr:row>
      <xdr:rowOff>9525</xdr:rowOff>
    </xdr:from>
    <xdr:to>
      <xdr:col>6</xdr:col>
      <xdr:colOff>1704974</xdr:colOff>
      <xdr:row>46</xdr:row>
      <xdr:rowOff>113049</xdr:rowOff>
    </xdr:to>
    <xdr:pic>
      <xdr:nvPicPr>
        <xdr:cNvPr id="5" name="Picture 4">
          <a:extLst>
            <a:ext uri="{FF2B5EF4-FFF2-40B4-BE49-F238E27FC236}">
              <a16:creationId xmlns:a16="http://schemas.microsoft.com/office/drawing/2014/main" id="{54FED82B-A274-067E-7AC8-C55F4F9521B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486899" y="2647950"/>
          <a:ext cx="5153025" cy="6390024"/>
        </a:xfrm>
        <a:prstGeom prst="rect">
          <a:avLst/>
        </a:prstGeom>
      </xdr:spPr>
    </xdr:pic>
    <xdr:clientData/>
  </xdr:twoCellAnchor>
  <xdr:twoCellAnchor editAs="oneCell">
    <xdr:from>
      <xdr:col>0</xdr:col>
      <xdr:colOff>638175</xdr:colOff>
      <xdr:row>12</xdr:row>
      <xdr:rowOff>171450</xdr:rowOff>
    </xdr:from>
    <xdr:to>
      <xdr:col>4</xdr:col>
      <xdr:colOff>1419225</xdr:colOff>
      <xdr:row>65</xdr:row>
      <xdr:rowOff>133350</xdr:rowOff>
    </xdr:to>
    <xdr:pic>
      <xdr:nvPicPr>
        <xdr:cNvPr id="12" name="Picture 11">
          <a:extLst>
            <a:ext uri="{FF2B5EF4-FFF2-40B4-BE49-F238E27FC236}">
              <a16:creationId xmlns:a16="http://schemas.microsoft.com/office/drawing/2014/main" id="{8086708C-B41B-E2E4-EAD3-C26FF68F742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8175" y="2619375"/>
          <a:ext cx="7772400" cy="100584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14</xdr:col>
      <xdr:colOff>1104899</xdr:colOff>
      <xdr:row>6</xdr:row>
      <xdr:rowOff>185737</xdr:rowOff>
    </xdr:from>
    <xdr:to>
      <xdr:col>19</xdr:col>
      <xdr:colOff>9524</xdr:colOff>
      <xdr:row>26</xdr:row>
      <xdr:rowOff>28575</xdr:rowOff>
    </xdr:to>
    <xdr:graphicFrame macro="">
      <xdr:nvGraphicFramePr>
        <xdr:cNvPr id="2" name="Chart 1">
          <a:extLst>
            <a:ext uri="{FF2B5EF4-FFF2-40B4-BE49-F238E27FC236}">
              <a16:creationId xmlns:a16="http://schemas.microsoft.com/office/drawing/2014/main" id="{E7285D7F-3173-A3F8-06A5-437CF6D62F7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19050</xdr:colOff>
      <xdr:row>7</xdr:row>
      <xdr:rowOff>0</xdr:rowOff>
    </xdr:from>
    <xdr:to>
      <xdr:col>6</xdr:col>
      <xdr:colOff>1524000</xdr:colOff>
      <xdr:row>21</xdr:row>
      <xdr:rowOff>5945</xdr:rowOff>
    </xdr:to>
    <xdr:pic>
      <xdr:nvPicPr>
        <xdr:cNvPr id="4" name="Picture 3">
          <a:extLst>
            <a:ext uri="{FF2B5EF4-FFF2-40B4-BE49-F238E27FC236}">
              <a16:creationId xmlns:a16="http://schemas.microsoft.com/office/drawing/2014/main" id="{A73D1707-37CB-372D-2732-2964272E382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220325" y="1457325"/>
          <a:ext cx="4667250" cy="2806295"/>
        </a:xfrm>
        <a:prstGeom prst="rect">
          <a:avLst/>
        </a:prstGeom>
      </xdr:spPr>
    </xdr:pic>
    <xdr:clientData/>
  </xdr:twoCellAnchor>
  <xdr:twoCellAnchor editAs="oneCell">
    <xdr:from>
      <xdr:col>6</xdr:col>
      <xdr:colOff>1790700</xdr:colOff>
      <xdr:row>6</xdr:row>
      <xdr:rowOff>180975</xdr:rowOff>
    </xdr:from>
    <xdr:to>
      <xdr:col>8</xdr:col>
      <xdr:colOff>1828800</xdr:colOff>
      <xdr:row>21</xdr:row>
      <xdr:rowOff>32713</xdr:rowOff>
    </xdr:to>
    <xdr:pic>
      <xdr:nvPicPr>
        <xdr:cNvPr id="6" name="Picture 5">
          <a:extLst>
            <a:ext uri="{FF2B5EF4-FFF2-40B4-BE49-F238E27FC236}">
              <a16:creationId xmlns:a16="http://schemas.microsoft.com/office/drawing/2014/main" id="{C1F7819B-CD40-4683-C96B-64376A15B0C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154275" y="1438275"/>
          <a:ext cx="4743450" cy="2852113"/>
        </a:xfrm>
        <a:prstGeom prst="rect">
          <a:avLst/>
        </a:prstGeom>
      </xdr:spPr>
    </xdr:pic>
    <xdr:clientData/>
  </xdr:twoCellAnchor>
  <xdr:twoCellAnchor editAs="oneCell">
    <xdr:from>
      <xdr:col>4</xdr:col>
      <xdr:colOff>2828924</xdr:colOff>
      <xdr:row>23</xdr:row>
      <xdr:rowOff>85726</xdr:rowOff>
    </xdr:from>
    <xdr:to>
      <xdr:col>6</xdr:col>
      <xdr:colOff>638919</xdr:colOff>
      <xdr:row>35</xdr:row>
      <xdr:rowOff>171450</xdr:rowOff>
    </xdr:to>
    <xdr:pic>
      <xdr:nvPicPr>
        <xdr:cNvPr id="8" name="Picture 7">
          <a:extLst>
            <a:ext uri="{FF2B5EF4-FFF2-40B4-BE49-F238E27FC236}">
              <a16:creationId xmlns:a16="http://schemas.microsoft.com/office/drawing/2014/main" id="{5FD2E73A-9591-4BE5-8462-EC084798EA8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867899" y="4743451"/>
          <a:ext cx="4134595" cy="2486024"/>
        </a:xfrm>
        <a:prstGeom prst="rect">
          <a:avLst/>
        </a:prstGeom>
      </xdr:spPr>
    </xdr:pic>
    <xdr:clientData/>
  </xdr:twoCellAnchor>
  <xdr:twoCellAnchor editAs="oneCell">
    <xdr:from>
      <xdr:col>4</xdr:col>
      <xdr:colOff>2876551</xdr:colOff>
      <xdr:row>38</xdr:row>
      <xdr:rowOff>19050</xdr:rowOff>
    </xdr:from>
    <xdr:to>
      <xdr:col>6</xdr:col>
      <xdr:colOff>495301</xdr:colOff>
      <xdr:row>49</xdr:row>
      <xdr:rowOff>189808</xdr:rowOff>
    </xdr:to>
    <xdr:pic>
      <xdr:nvPicPr>
        <xdr:cNvPr id="12" name="Picture 11">
          <a:extLst>
            <a:ext uri="{FF2B5EF4-FFF2-40B4-BE49-F238E27FC236}">
              <a16:creationId xmlns:a16="http://schemas.microsoft.com/office/drawing/2014/main" id="{1D492D41-C6B9-1373-D44D-0460C85264D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915526" y="7677150"/>
          <a:ext cx="3943350" cy="2371033"/>
        </a:xfrm>
        <a:prstGeom prst="rect">
          <a:avLst/>
        </a:prstGeom>
      </xdr:spPr>
    </xdr:pic>
    <xdr:clientData/>
  </xdr:twoCellAnchor>
  <xdr:twoCellAnchor editAs="oneCell">
    <xdr:from>
      <xdr:col>6</xdr:col>
      <xdr:colOff>1104899</xdr:colOff>
      <xdr:row>37</xdr:row>
      <xdr:rowOff>161926</xdr:rowOff>
    </xdr:from>
    <xdr:to>
      <xdr:col>8</xdr:col>
      <xdr:colOff>438150</xdr:colOff>
      <xdr:row>49</xdr:row>
      <xdr:rowOff>189932</xdr:rowOff>
    </xdr:to>
    <xdr:pic>
      <xdr:nvPicPr>
        <xdr:cNvPr id="14" name="Picture 13">
          <a:extLst>
            <a:ext uri="{FF2B5EF4-FFF2-40B4-BE49-F238E27FC236}">
              <a16:creationId xmlns:a16="http://schemas.microsoft.com/office/drawing/2014/main" id="{9A31699A-FA2E-D690-8E9C-298E331B051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468474" y="7620001"/>
          <a:ext cx="4038601" cy="2428306"/>
        </a:xfrm>
        <a:prstGeom prst="rect">
          <a:avLst/>
        </a:prstGeom>
      </xdr:spPr>
    </xdr:pic>
    <xdr:clientData/>
  </xdr:twoCellAnchor>
  <xdr:twoCellAnchor editAs="oneCell">
    <xdr:from>
      <xdr:col>4</xdr:col>
      <xdr:colOff>485775</xdr:colOff>
      <xdr:row>6</xdr:row>
      <xdr:rowOff>190501</xdr:rowOff>
    </xdr:from>
    <xdr:to>
      <xdr:col>4</xdr:col>
      <xdr:colOff>2838450</xdr:colOff>
      <xdr:row>22</xdr:row>
      <xdr:rowOff>34739</xdr:rowOff>
    </xdr:to>
    <xdr:pic>
      <xdr:nvPicPr>
        <xdr:cNvPr id="5" name="Picture 4">
          <a:extLst>
            <a:ext uri="{FF2B5EF4-FFF2-40B4-BE49-F238E27FC236}">
              <a16:creationId xmlns:a16="http://schemas.microsoft.com/office/drawing/2014/main" id="{C98F38A7-820E-B18E-1725-52AE947A0A1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524750" y="1447801"/>
          <a:ext cx="2352675" cy="3044638"/>
        </a:xfrm>
        <a:prstGeom prst="rect">
          <a:avLst/>
        </a:prstGeom>
      </xdr:spPr>
    </xdr:pic>
    <xdr:clientData/>
  </xdr:twoCellAnchor>
  <xdr:twoCellAnchor editAs="oneCell">
    <xdr:from>
      <xdr:col>4</xdr:col>
      <xdr:colOff>495300</xdr:colOff>
      <xdr:row>23</xdr:row>
      <xdr:rowOff>88526</xdr:rowOff>
    </xdr:from>
    <xdr:to>
      <xdr:col>4</xdr:col>
      <xdr:colOff>2409826</xdr:colOff>
      <xdr:row>35</xdr:row>
      <xdr:rowOff>165848</xdr:rowOff>
    </xdr:to>
    <xdr:pic>
      <xdr:nvPicPr>
        <xdr:cNvPr id="7" name="Picture 6">
          <a:extLst>
            <a:ext uri="{FF2B5EF4-FFF2-40B4-BE49-F238E27FC236}">
              <a16:creationId xmlns:a16="http://schemas.microsoft.com/office/drawing/2014/main" id="{A092E86E-06A5-A8C1-5D97-13F18112A89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534275" y="4746251"/>
          <a:ext cx="1914526" cy="2477622"/>
        </a:xfrm>
        <a:prstGeom prst="rect">
          <a:avLst/>
        </a:prstGeom>
      </xdr:spPr>
    </xdr:pic>
    <xdr:clientData/>
  </xdr:twoCellAnchor>
  <xdr:twoCellAnchor editAs="oneCell">
    <xdr:from>
      <xdr:col>4</xdr:col>
      <xdr:colOff>352426</xdr:colOff>
      <xdr:row>37</xdr:row>
      <xdr:rowOff>38099</xdr:rowOff>
    </xdr:from>
    <xdr:to>
      <xdr:col>4</xdr:col>
      <xdr:colOff>2466976</xdr:colOff>
      <xdr:row>50</xdr:row>
      <xdr:rowOff>174251</xdr:rowOff>
    </xdr:to>
    <xdr:pic>
      <xdr:nvPicPr>
        <xdr:cNvPr id="9" name="Picture 8">
          <a:extLst>
            <a:ext uri="{FF2B5EF4-FFF2-40B4-BE49-F238E27FC236}">
              <a16:creationId xmlns:a16="http://schemas.microsoft.com/office/drawing/2014/main" id="{E3CFB756-55B6-5AF0-4F2C-DFE2AAC4C59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391401" y="7496174"/>
          <a:ext cx="2114550" cy="2736477"/>
        </a:xfrm>
        <a:prstGeom prst="rect">
          <a:avLst/>
        </a:prstGeom>
      </xdr:spPr>
    </xdr:pic>
    <xdr:clientData/>
  </xdr:twoCellAnchor>
  <xdr:twoCellAnchor editAs="oneCell">
    <xdr:from>
      <xdr:col>6</xdr:col>
      <xdr:colOff>1085850</xdr:colOff>
      <xdr:row>23</xdr:row>
      <xdr:rowOff>57151</xdr:rowOff>
    </xdr:from>
    <xdr:to>
      <xdr:col>8</xdr:col>
      <xdr:colOff>533400</xdr:colOff>
      <xdr:row>35</xdr:row>
      <xdr:rowOff>153881</xdr:rowOff>
    </xdr:to>
    <xdr:pic>
      <xdr:nvPicPr>
        <xdr:cNvPr id="11" name="Picture 10">
          <a:extLst>
            <a:ext uri="{FF2B5EF4-FFF2-40B4-BE49-F238E27FC236}">
              <a16:creationId xmlns:a16="http://schemas.microsoft.com/office/drawing/2014/main" id="{5FEA102F-A00F-776E-F1C7-8294818DCCA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449425" y="4714876"/>
          <a:ext cx="4152900" cy="249703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14</xdr:col>
      <xdr:colOff>1381124</xdr:colOff>
      <xdr:row>7</xdr:row>
      <xdr:rowOff>9525</xdr:rowOff>
    </xdr:from>
    <xdr:to>
      <xdr:col>18</xdr:col>
      <xdr:colOff>1590674</xdr:colOff>
      <xdr:row>26</xdr:row>
      <xdr:rowOff>9525</xdr:rowOff>
    </xdr:to>
    <xdr:graphicFrame macro="">
      <xdr:nvGraphicFramePr>
        <xdr:cNvPr id="2" name="Chart 1">
          <a:extLst>
            <a:ext uri="{FF2B5EF4-FFF2-40B4-BE49-F238E27FC236}">
              <a16:creationId xmlns:a16="http://schemas.microsoft.com/office/drawing/2014/main" id="{41C08EBE-9756-CB08-3C80-B4FD6FB020E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1371601</xdr:colOff>
      <xdr:row>32</xdr:row>
      <xdr:rowOff>28576</xdr:rowOff>
    </xdr:from>
    <xdr:to>
      <xdr:col>3</xdr:col>
      <xdr:colOff>2886076</xdr:colOff>
      <xdr:row>51</xdr:row>
      <xdr:rowOff>180976</xdr:rowOff>
    </xdr:to>
    <xdr:pic>
      <xdr:nvPicPr>
        <xdr:cNvPr id="4" name="Picture 3">
          <a:extLst>
            <a:ext uri="{FF2B5EF4-FFF2-40B4-BE49-F238E27FC236}">
              <a16:creationId xmlns:a16="http://schemas.microsoft.com/office/drawing/2014/main" id="{E51D4096-14F6-1D63-7059-3222580EC0F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76601" y="6477001"/>
          <a:ext cx="2914650" cy="3771900"/>
        </a:xfrm>
        <a:prstGeom prst="rect">
          <a:avLst/>
        </a:prstGeom>
      </xdr:spPr>
    </xdr:pic>
    <xdr:clientData/>
  </xdr:twoCellAnchor>
  <xdr:twoCellAnchor editAs="oneCell">
    <xdr:from>
      <xdr:col>3</xdr:col>
      <xdr:colOff>2922010</xdr:colOff>
      <xdr:row>32</xdr:row>
      <xdr:rowOff>19050</xdr:rowOff>
    </xdr:from>
    <xdr:to>
      <xdr:col>4</xdr:col>
      <xdr:colOff>1250805</xdr:colOff>
      <xdr:row>52</xdr:row>
      <xdr:rowOff>36979</xdr:rowOff>
    </xdr:to>
    <xdr:pic>
      <xdr:nvPicPr>
        <xdr:cNvPr id="6" name="Picture 5">
          <a:extLst>
            <a:ext uri="{FF2B5EF4-FFF2-40B4-BE49-F238E27FC236}">
              <a16:creationId xmlns:a16="http://schemas.microsoft.com/office/drawing/2014/main" id="{E10FFA38-442D-A2DB-E4D1-A3AA945DDBD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27185" y="6467475"/>
          <a:ext cx="2957945" cy="3827929"/>
        </a:xfrm>
        <a:prstGeom prst="rect">
          <a:avLst/>
        </a:prstGeom>
      </xdr:spPr>
    </xdr:pic>
    <xdr:clientData/>
  </xdr:twoCellAnchor>
  <xdr:twoCellAnchor editAs="oneCell">
    <xdr:from>
      <xdr:col>4</xdr:col>
      <xdr:colOff>1231756</xdr:colOff>
      <xdr:row>32</xdr:row>
      <xdr:rowOff>27454</xdr:rowOff>
    </xdr:from>
    <xdr:to>
      <xdr:col>5</xdr:col>
      <xdr:colOff>1179369</xdr:colOff>
      <xdr:row>52</xdr:row>
      <xdr:rowOff>57150</xdr:rowOff>
    </xdr:to>
    <xdr:pic>
      <xdr:nvPicPr>
        <xdr:cNvPr id="8" name="Picture 7">
          <a:extLst>
            <a:ext uri="{FF2B5EF4-FFF2-40B4-BE49-F238E27FC236}">
              <a16:creationId xmlns:a16="http://schemas.microsoft.com/office/drawing/2014/main" id="{4E218B79-6023-4185-7E92-EBC2455E77B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166081" y="6475879"/>
          <a:ext cx="2967038" cy="3839696"/>
        </a:xfrm>
        <a:prstGeom prst="rect">
          <a:avLst/>
        </a:prstGeom>
      </xdr:spPr>
    </xdr:pic>
    <xdr:clientData/>
  </xdr:twoCellAnchor>
  <xdr:twoCellAnchor editAs="oneCell">
    <xdr:from>
      <xdr:col>5</xdr:col>
      <xdr:colOff>1196686</xdr:colOff>
      <xdr:row>32</xdr:row>
      <xdr:rowOff>47625</xdr:rowOff>
    </xdr:from>
    <xdr:to>
      <xdr:col>6</xdr:col>
      <xdr:colOff>1128713</xdr:colOff>
      <xdr:row>52</xdr:row>
      <xdr:rowOff>57150</xdr:rowOff>
    </xdr:to>
    <xdr:pic>
      <xdr:nvPicPr>
        <xdr:cNvPr id="5" name="Picture 4">
          <a:extLst>
            <a:ext uri="{FF2B5EF4-FFF2-40B4-BE49-F238E27FC236}">
              <a16:creationId xmlns:a16="http://schemas.microsoft.com/office/drawing/2014/main" id="{26F86323-EA3F-E799-1297-7D1CEC25581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150436" y="6496050"/>
          <a:ext cx="2951452" cy="3819525"/>
        </a:xfrm>
        <a:prstGeom prst="rect">
          <a:avLst/>
        </a:prstGeom>
      </xdr:spPr>
    </xdr:pic>
    <xdr:clientData/>
  </xdr:twoCellAnchor>
  <xdr:twoCellAnchor editAs="oneCell">
    <xdr:from>
      <xdr:col>6</xdr:col>
      <xdr:colOff>1295400</xdr:colOff>
      <xdr:row>32</xdr:row>
      <xdr:rowOff>66675</xdr:rowOff>
    </xdr:from>
    <xdr:to>
      <xdr:col>7</xdr:col>
      <xdr:colOff>1227426</xdr:colOff>
      <xdr:row>52</xdr:row>
      <xdr:rowOff>76200</xdr:rowOff>
    </xdr:to>
    <xdr:pic>
      <xdr:nvPicPr>
        <xdr:cNvPr id="7" name="Picture 6">
          <a:extLst>
            <a:ext uri="{FF2B5EF4-FFF2-40B4-BE49-F238E27FC236}">
              <a16:creationId xmlns:a16="http://schemas.microsoft.com/office/drawing/2014/main" id="{744EEA76-810B-CA94-4323-CC2E4718244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5268575" y="6515100"/>
          <a:ext cx="2951451" cy="3819525"/>
        </a:xfrm>
        <a:prstGeom prst="rect">
          <a:avLst/>
        </a:prstGeom>
      </xdr:spPr>
    </xdr:pic>
    <xdr:clientData/>
  </xdr:twoCellAnchor>
  <xdr:twoCellAnchor editAs="oneCell">
    <xdr:from>
      <xdr:col>7</xdr:col>
      <xdr:colOff>1238250</xdr:colOff>
      <xdr:row>32</xdr:row>
      <xdr:rowOff>85724</xdr:rowOff>
    </xdr:from>
    <xdr:to>
      <xdr:col>8</xdr:col>
      <xdr:colOff>1250806</xdr:colOff>
      <xdr:row>52</xdr:row>
      <xdr:rowOff>76199</xdr:rowOff>
    </xdr:to>
    <xdr:pic>
      <xdr:nvPicPr>
        <xdr:cNvPr id="10" name="Picture 9">
          <a:extLst>
            <a:ext uri="{FF2B5EF4-FFF2-40B4-BE49-F238E27FC236}">
              <a16:creationId xmlns:a16="http://schemas.microsoft.com/office/drawing/2014/main" id="{1838CAF2-EA7B-A499-55D8-7F515E50930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8230850" y="6534149"/>
          <a:ext cx="2936731" cy="3800475"/>
        </a:xfrm>
        <a:prstGeom prst="rect">
          <a:avLst/>
        </a:prstGeom>
      </xdr:spPr>
    </xdr:pic>
    <xdr:clientData/>
  </xdr:twoCellAnchor>
  <xdr:twoCellAnchor editAs="oneCell">
    <xdr:from>
      <xdr:col>8</xdr:col>
      <xdr:colOff>1457325</xdr:colOff>
      <xdr:row>32</xdr:row>
      <xdr:rowOff>118221</xdr:rowOff>
    </xdr:from>
    <xdr:to>
      <xdr:col>10</xdr:col>
      <xdr:colOff>238125</xdr:colOff>
      <xdr:row>52</xdr:row>
      <xdr:rowOff>43142</xdr:rowOff>
    </xdr:to>
    <xdr:pic>
      <xdr:nvPicPr>
        <xdr:cNvPr id="12" name="Picture 11">
          <a:extLst>
            <a:ext uri="{FF2B5EF4-FFF2-40B4-BE49-F238E27FC236}">
              <a16:creationId xmlns:a16="http://schemas.microsoft.com/office/drawing/2014/main" id="{8C26ECFC-E06C-E742-696E-2AD67D00380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1374100" y="6566646"/>
          <a:ext cx="2886075" cy="373492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15</xdr:col>
      <xdr:colOff>0</xdr:colOff>
      <xdr:row>7</xdr:row>
      <xdr:rowOff>4762</xdr:rowOff>
    </xdr:from>
    <xdr:to>
      <xdr:col>19</xdr:col>
      <xdr:colOff>9525</xdr:colOff>
      <xdr:row>26</xdr:row>
      <xdr:rowOff>0</xdr:rowOff>
    </xdr:to>
    <xdr:graphicFrame macro="">
      <xdr:nvGraphicFramePr>
        <xdr:cNvPr id="2" name="Chart 1">
          <a:extLst>
            <a:ext uri="{FF2B5EF4-FFF2-40B4-BE49-F238E27FC236}">
              <a16:creationId xmlns:a16="http://schemas.microsoft.com/office/drawing/2014/main" id="{E2FAA3AE-5268-A2C8-A20A-529A97F2519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1133475</xdr:colOff>
      <xdr:row>16</xdr:row>
      <xdr:rowOff>66674</xdr:rowOff>
    </xdr:from>
    <xdr:to>
      <xdr:col>3</xdr:col>
      <xdr:colOff>1704974</xdr:colOff>
      <xdr:row>36</xdr:row>
      <xdr:rowOff>77879</xdr:rowOff>
    </xdr:to>
    <xdr:pic>
      <xdr:nvPicPr>
        <xdr:cNvPr id="4" name="Picture 3">
          <a:extLst>
            <a:ext uri="{FF2B5EF4-FFF2-40B4-BE49-F238E27FC236}">
              <a16:creationId xmlns:a16="http://schemas.microsoft.com/office/drawing/2014/main" id="{159D58C4-67B6-CA49-7C9F-7CEE95E9EEB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62125" y="3314699"/>
          <a:ext cx="2952749" cy="382120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14</xdr:col>
      <xdr:colOff>1390649</xdr:colOff>
      <xdr:row>6</xdr:row>
      <xdr:rowOff>195261</xdr:rowOff>
    </xdr:from>
    <xdr:to>
      <xdr:col>18</xdr:col>
      <xdr:colOff>1685924</xdr:colOff>
      <xdr:row>26</xdr:row>
      <xdr:rowOff>28574</xdr:rowOff>
    </xdr:to>
    <xdr:graphicFrame macro="">
      <xdr:nvGraphicFramePr>
        <xdr:cNvPr id="2" name="Chart 1">
          <a:extLst>
            <a:ext uri="{FF2B5EF4-FFF2-40B4-BE49-F238E27FC236}">
              <a16:creationId xmlns:a16="http://schemas.microsoft.com/office/drawing/2014/main" id="{DABDAF64-ED9F-6407-B53F-863CF6FDBC6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1038225</xdr:colOff>
      <xdr:row>105</xdr:row>
      <xdr:rowOff>133350</xdr:rowOff>
    </xdr:from>
    <xdr:to>
      <xdr:col>3</xdr:col>
      <xdr:colOff>1438275</xdr:colOff>
      <xdr:row>125</xdr:row>
      <xdr:rowOff>8965</xdr:rowOff>
    </xdr:to>
    <xdr:pic>
      <xdr:nvPicPr>
        <xdr:cNvPr id="4" name="Picture 3">
          <a:extLst>
            <a:ext uri="{FF2B5EF4-FFF2-40B4-BE49-F238E27FC236}">
              <a16:creationId xmlns:a16="http://schemas.microsoft.com/office/drawing/2014/main" id="{3A6AFE0D-519D-A582-508C-9D7E69E4CA1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47825" y="21183600"/>
          <a:ext cx="2847975" cy="3685615"/>
        </a:xfrm>
        <a:prstGeom prst="rect">
          <a:avLst/>
        </a:prstGeom>
      </xdr:spPr>
    </xdr:pic>
    <xdr:clientData/>
  </xdr:twoCellAnchor>
  <xdr:twoCellAnchor editAs="oneCell">
    <xdr:from>
      <xdr:col>3</xdr:col>
      <xdr:colOff>1496725</xdr:colOff>
      <xdr:row>105</xdr:row>
      <xdr:rowOff>133350</xdr:rowOff>
    </xdr:from>
    <xdr:to>
      <xdr:col>3</xdr:col>
      <xdr:colOff>4337772</xdr:colOff>
      <xdr:row>125</xdr:row>
      <xdr:rowOff>0</xdr:rowOff>
    </xdr:to>
    <xdr:pic>
      <xdr:nvPicPr>
        <xdr:cNvPr id="5" name="Picture 4">
          <a:extLst>
            <a:ext uri="{FF2B5EF4-FFF2-40B4-BE49-F238E27FC236}">
              <a16:creationId xmlns:a16="http://schemas.microsoft.com/office/drawing/2014/main" id="{14953790-E90A-4197-18FC-3FEAB54D08F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554250" y="21183600"/>
          <a:ext cx="2841047" cy="3676650"/>
        </a:xfrm>
        <a:prstGeom prst="rect">
          <a:avLst/>
        </a:prstGeom>
      </xdr:spPr>
    </xdr:pic>
    <xdr:clientData/>
  </xdr:twoCellAnchor>
  <xdr:twoCellAnchor editAs="oneCell">
    <xdr:from>
      <xdr:col>3</xdr:col>
      <xdr:colOff>4438651</xdr:colOff>
      <xdr:row>105</xdr:row>
      <xdr:rowOff>133350</xdr:rowOff>
    </xdr:from>
    <xdr:to>
      <xdr:col>4</xdr:col>
      <xdr:colOff>2604223</xdr:colOff>
      <xdr:row>125</xdr:row>
      <xdr:rowOff>1682</xdr:rowOff>
    </xdr:to>
    <xdr:pic>
      <xdr:nvPicPr>
        <xdr:cNvPr id="6" name="Picture 5">
          <a:extLst>
            <a:ext uri="{FF2B5EF4-FFF2-40B4-BE49-F238E27FC236}">
              <a16:creationId xmlns:a16="http://schemas.microsoft.com/office/drawing/2014/main" id="{CDF604A1-866E-B02F-19DF-2AB3932EC59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496176" y="21183600"/>
          <a:ext cx="2842347" cy="3678332"/>
        </a:xfrm>
        <a:prstGeom prst="rect">
          <a:avLst/>
        </a:prstGeom>
      </xdr:spPr>
    </xdr:pic>
    <xdr:clientData/>
  </xdr:twoCellAnchor>
  <xdr:twoCellAnchor editAs="oneCell">
    <xdr:from>
      <xdr:col>4</xdr:col>
      <xdr:colOff>2695575</xdr:colOff>
      <xdr:row>105</xdr:row>
      <xdr:rowOff>133350</xdr:rowOff>
    </xdr:from>
    <xdr:to>
      <xdr:col>5</xdr:col>
      <xdr:colOff>2381250</xdr:colOff>
      <xdr:row>124</xdr:row>
      <xdr:rowOff>187138</xdr:rowOff>
    </xdr:to>
    <xdr:pic>
      <xdr:nvPicPr>
        <xdr:cNvPr id="7" name="Picture 6">
          <a:extLst>
            <a:ext uri="{FF2B5EF4-FFF2-40B4-BE49-F238E27FC236}">
              <a16:creationId xmlns:a16="http://schemas.microsoft.com/office/drawing/2014/main" id="{5B8A2F9F-A001-B39F-CB67-856D86720FA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429875" y="21183600"/>
          <a:ext cx="2838450" cy="3673288"/>
        </a:xfrm>
        <a:prstGeom prst="rect">
          <a:avLst/>
        </a:prstGeom>
      </xdr:spPr>
    </xdr:pic>
    <xdr:clientData/>
  </xdr:twoCellAnchor>
  <xdr:twoCellAnchor editAs="oneCell">
    <xdr:from>
      <xdr:col>5</xdr:col>
      <xdr:colOff>2428876</xdr:colOff>
      <xdr:row>105</xdr:row>
      <xdr:rowOff>133350</xdr:rowOff>
    </xdr:from>
    <xdr:to>
      <xdr:col>6</xdr:col>
      <xdr:colOff>2095501</xdr:colOff>
      <xdr:row>124</xdr:row>
      <xdr:rowOff>162485</xdr:rowOff>
    </xdr:to>
    <xdr:pic>
      <xdr:nvPicPr>
        <xdr:cNvPr id="9" name="Picture 8">
          <a:extLst>
            <a:ext uri="{FF2B5EF4-FFF2-40B4-BE49-F238E27FC236}">
              <a16:creationId xmlns:a16="http://schemas.microsoft.com/office/drawing/2014/main" id="{6DB4502D-0CED-A5C2-9355-2EDAC784195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315951" y="21183600"/>
          <a:ext cx="2819400" cy="3648635"/>
        </a:xfrm>
        <a:prstGeom prst="rect">
          <a:avLst/>
        </a:prstGeom>
      </xdr:spPr>
    </xdr:pic>
    <xdr:clientData/>
  </xdr:twoCellAnchor>
  <xdr:twoCellAnchor editAs="oneCell">
    <xdr:from>
      <xdr:col>7</xdr:col>
      <xdr:colOff>1759961</xdr:colOff>
      <xdr:row>105</xdr:row>
      <xdr:rowOff>133350</xdr:rowOff>
    </xdr:from>
    <xdr:to>
      <xdr:col>8</xdr:col>
      <xdr:colOff>304800</xdr:colOff>
      <xdr:row>125</xdr:row>
      <xdr:rowOff>11766</xdr:rowOff>
    </xdr:to>
    <xdr:pic>
      <xdr:nvPicPr>
        <xdr:cNvPr id="11" name="Picture 10">
          <a:extLst>
            <a:ext uri="{FF2B5EF4-FFF2-40B4-BE49-F238E27FC236}">
              <a16:creationId xmlns:a16="http://schemas.microsoft.com/office/drawing/2014/main" id="{E73373A2-1F85-19E8-9918-F09E6EED6C4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8952586" y="21183600"/>
          <a:ext cx="2850139" cy="3688416"/>
        </a:xfrm>
        <a:prstGeom prst="rect">
          <a:avLst/>
        </a:prstGeom>
      </xdr:spPr>
    </xdr:pic>
    <xdr:clientData/>
  </xdr:twoCellAnchor>
  <xdr:twoCellAnchor editAs="oneCell">
    <xdr:from>
      <xdr:col>11</xdr:col>
      <xdr:colOff>942975</xdr:colOff>
      <xdr:row>105</xdr:row>
      <xdr:rowOff>133350</xdr:rowOff>
    </xdr:from>
    <xdr:to>
      <xdr:col>13</xdr:col>
      <xdr:colOff>1270290</xdr:colOff>
      <xdr:row>125</xdr:row>
      <xdr:rowOff>13449</xdr:rowOff>
    </xdr:to>
    <xdr:pic>
      <xdr:nvPicPr>
        <xdr:cNvPr id="12" name="Picture 11">
          <a:extLst>
            <a:ext uri="{FF2B5EF4-FFF2-40B4-BE49-F238E27FC236}">
              <a16:creationId xmlns:a16="http://schemas.microsoft.com/office/drawing/2014/main" id="{CA776D09-3F2F-8F5C-4B47-2F64E581EE3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7489150" y="21183600"/>
          <a:ext cx="2851440" cy="3690099"/>
        </a:xfrm>
        <a:prstGeom prst="rect">
          <a:avLst/>
        </a:prstGeom>
      </xdr:spPr>
    </xdr:pic>
    <xdr:clientData/>
  </xdr:twoCellAnchor>
  <xdr:twoCellAnchor editAs="oneCell">
    <xdr:from>
      <xdr:col>13</xdr:col>
      <xdr:colOff>1216603</xdr:colOff>
      <xdr:row>105</xdr:row>
      <xdr:rowOff>133350</xdr:rowOff>
    </xdr:from>
    <xdr:to>
      <xdr:col>15</xdr:col>
      <xdr:colOff>1294103</xdr:colOff>
      <xdr:row>125</xdr:row>
      <xdr:rowOff>22973</xdr:rowOff>
    </xdr:to>
    <xdr:pic>
      <xdr:nvPicPr>
        <xdr:cNvPr id="14" name="Picture 13">
          <a:extLst>
            <a:ext uri="{FF2B5EF4-FFF2-40B4-BE49-F238E27FC236}">
              <a16:creationId xmlns:a16="http://schemas.microsoft.com/office/drawing/2014/main" id="{65F2DC1A-E131-87A4-2AA5-30CD8428D77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0286903" y="21183600"/>
          <a:ext cx="2858800" cy="3699623"/>
        </a:xfrm>
        <a:prstGeom prst="rect">
          <a:avLst/>
        </a:prstGeom>
      </xdr:spPr>
    </xdr:pic>
    <xdr:clientData/>
  </xdr:twoCellAnchor>
  <xdr:twoCellAnchor editAs="oneCell">
    <xdr:from>
      <xdr:col>8</xdr:col>
      <xdr:colOff>251547</xdr:colOff>
      <xdr:row>105</xdr:row>
      <xdr:rowOff>133350</xdr:rowOff>
    </xdr:from>
    <xdr:to>
      <xdr:col>9</xdr:col>
      <xdr:colOff>1209675</xdr:colOff>
      <xdr:row>124</xdr:row>
      <xdr:rowOff>182095</xdr:rowOff>
    </xdr:to>
    <xdr:pic>
      <xdr:nvPicPr>
        <xdr:cNvPr id="15" name="Picture 14">
          <a:extLst>
            <a:ext uri="{FF2B5EF4-FFF2-40B4-BE49-F238E27FC236}">
              <a16:creationId xmlns:a16="http://schemas.microsoft.com/office/drawing/2014/main" id="{05F59F2B-1C4C-47F1-5192-34B9A428A73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1749472" y="21183600"/>
          <a:ext cx="2834553" cy="3668245"/>
        </a:xfrm>
        <a:prstGeom prst="rect">
          <a:avLst/>
        </a:prstGeom>
      </xdr:spPr>
    </xdr:pic>
    <xdr:clientData/>
  </xdr:twoCellAnchor>
  <xdr:twoCellAnchor editAs="oneCell">
    <xdr:from>
      <xdr:col>6</xdr:col>
      <xdr:colOff>2038351</xdr:colOff>
      <xdr:row>105</xdr:row>
      <xdr:rowOff>133350</xdr:rowOff>
    </xdr:from>
    <xdr:to>
      <xdr:col>7</xdr:col>
      <xdr:colOff>1762125</xdr:colOff>
      <xdr:row>125</xdr:row>
      <xdr:rowOff>45943</xdr:rowOff>
    </xdr:to>
    <xdr:pic>
      <xdr:nvPicPr>
        <xdr:cNvPr id="10" name="Picture 9">
          <a:extLst>
            <a:ext uri="{FF2B5EF4-FFF2-40B4-BE49-F238E27FC236}">
              <a16:creationId xmlns:a16="http://schemas.microsoft.com/office/drawing/2014/main" id="{A77818DE-44F9-DC8A-0B96-D0430117CA6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6078201" y="21183600"/>
          <a:ext cx="2876549" cy="3722593"/>
        </a:xfrm>
        <a:prstGeom prst="rect">
          <a:avLst/>
        </a:prstGeom>
      </xdr:spPr>
    </xdr:pic>
    <xdr:clientData/>
  </xdr:twoCellAnchor>
  <xdr:twoCellAnchor editAs="oneCell">
    <xdr:from>
      <xdr:col>9</xdr:col>
      <xdr:colOff>1209676</xdr:colOff>
      <xdr:row>105</xdr:row>
      <xdr:rowOff>133350</xdr:rowOff>
    </xdr:from>
    <xdr:to>
      <xdr:col>11</xdr:col>
      <xdr:colOff>893619</xdr:colOff>
      <xdr:row>125</xdr:row>
      <xdr:rowOff>19050</xdr:rowOff>
    </xdr:to>
    <xdr:pic>
      <xdr:nvPicPr>
        <xdr:cNvPr id="16" name="Picture 15">
          <a:extLst>
            <a:ext uri="{FF2B5EF4-FFF2-40B4-BE49-F238E27FC236}">
              <a16:creationId xmlns:a16="http://schemas.microsoft.com/office/drawing/2014/main" id="{15C1318F-28BF-B4E0-F5DC-EB2AAECFDF1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4584026" y="21183600"/>
          <a:ext cx="2855768" cy="3695700"/>
        </a:xfrm>
        <a:prstGeom prst="rect">
          <a:avLst/>
        </a:prstGeom>
      </xdr:spPr>
    </xdr:pic>
    <xdr:clientData/>
  </xdr:twoCellAnchor>
  <xdr:twoCellAnchor editAs="oneCell">
    <xdr:from>
      <xdr:col>1</xdr:col>
      <xdr:colOff>981075</xdr:colOff>
      <xdr:row>126</xdr:row>
      <xdr:rowOff>151839</xdr:rowOff>
    </xdr:from>
    <xdr:to>
      <xdr:col>3</xdr:col>
      <xdr:colOff>1363672</xdr:colOff>
      <xdr:row>146</xdr:row>
      <xdr:rowOff>4867</xdr:rowOff>
    </xdr:to>
    <xdr:pic>
      <xdr:nvPicPr>
        <xdr:cNvPr id="18" name="Picture 17">
          <a:extLst>
            <a:ext uri="{FF2B5EF4-FFF2-40B4-BE49-F238E27FC236}">
              <a16:creationId xmlns:a16="http://schemas.microsoft.com/office/drawing/2014/main" id="{A655615B-73DE-884A-C859-32793D79707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590675" y="25202589"/>
          <a:ext cx="2830522" cy="3663028"/>
        </a:xfrm>
        <a:prstGeom prst="rect">
          <a:avLst/>
        </a:prstGeom>
      </xdr:spPr>
    </xdr:pic>
    <xdr:clientData/>
  </xdr:twoCellAnchor>
  <xdr:twoCellAnchor editAs="oneCell">
    <xdr:from>
      <xdr:col>3</xdr:col>
      <xdr:colOff>1485901</xdr:colOff>
      <xdr:row>126</xdr:row>
      <xdr:rowOff>151839</xdr:rowOff>
    </xdr:from>
    <xdr:to>
      <xdr:col>3</xdr:col>
      <xdr:colOff>4302222</xdr:colOff>
      <xdr:row>145</xdr:row>
      <xdr:rowOff>176991</xdr:rowOff>
    </xdr:to>
    <xdr:pic>
      <xdr:nvPicPr>
        <xdr:cNvPr id="8" name="Picture 7">
          <a:extLst>
            <a:ext uri="{FF2B5EF4-FFF2-40B4-BE49-F238E27FC236}">
              <a16:creationId xmlns:a16="http://schemas.microsoft.com/office/drawing/2014/main" id="{D30CE1E8-DC3B-A043-24B8-B0492056232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543426" y="25202589"/>
          <a:ext cx="2816321" cy="3644652"/>
        </a:xfrm>
        <a:prstGeom prst="rect">
          <a:avLst/>
        </a:prstGeom>
      </xdr:spPr>
    </xdr:pic>
    <xdr:clientData/>
  </xdr:twoCellAnchor>
  <xdr:twoCellAnchor editAs="oneCell">
    <xdr:from>
      <xdr:col>3</xdr:col>
      <xdr:colOff>4495800</xdr:colOff>
      <xdr:row>126</xdr:row>
      <xdr:rowOff>161364</xdr:rowOff>
    </xdr:from>
    <xdr:to>
      <xdr:col>4</xdr:col>
      <xdr:colOff>2616345</xdr:colOff>
      <xdr:row>145</xdr:row>
      <xdr:rowOff>161925</xdr:rowOff>
    </xdr:to>
    <xdr:pic>
      <xdr:nvPicPr>
        <xdr:cNvPr id="13" name="Picture 12">
          <a:extLst>
            <a:ext uri="{FF2B5EF4-FFF2-40B4-BE49-F238E27FC236}">
              <a16:creationId xmlns:a16="http://schemas.microsoft.com/office/drawing/2014/main" id="{4CE4807F-08FB-0BF8-3F09-FD0A11C0D1A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553325" y="25212114"/>
          <a:ext cx="2797320" cy="3620061"/>
        </a:xfrm>
        <a:prstGeom prst="rect">
          <a:avLst/>
        </a:prstGeom>
      </xdr:spPr>
    </xdr:pic>
    <xdr:clientData/>
  </xdr:twoCellAnchor>
  <xdr:twoCellAnchor editAs="oneCell">
    <xdr:from>
      <xdr:col>4</xdr:col>
      <xdr:colOff>2752724</xdr:colOff>
      <xdr:row>126</xdr:row>
      <xdr:rowOff>151839</xdr:rowOff>
    </xdr:from>
    <xdr:to>
      <xdr:col>5</xdr:col>
      <xdr:colOff>2382548</xdr:colOff>
      <xdr:row>145</xdr:row>
      <xdr:rowOff>133350</xdr:rowOff>
    </xdr:to>
    <xdr:pic>
      <xdr:nvPicPr>
        <xdr:cNvPr id="17" name="Picture 16">
          <a:extLst>
            <a:ext uri="{FF2B5EF4-FFF2-40B4-BE49-F238E27FC236}">
              <a16:creationId xmlns:a16="http://schemas.microsoft.com/office/drawing/2014/main" id="{B8485AE0-1128-D911-D0A1-F952A6CE295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0487024" y="25202589"/>
          <a:ext cx="2782599" cy="360101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14</xdr:col>
      <xdr:colOff>1552575</xdr:colOff>
      <xdr:row>6</xdr:row>
      <xdr:rowOff>195262</xdr:rowOff>
    </xdr:from>
    <xdr:to>
      <xdr:col>18</xdr:col>
      <xdr:colOff>1752600</xdr:colOff>
      <xdr:row>26</xdr:row>
      <xdr:rowOff>9526</xdr:rowOff>
    </xdr:to>
    <xdr:graphicFrame macro="">
      <xdr:nvGraphicFramePr>
        <xdr:cNvPr id="2" name="Chart 1">
          <a:extLst>
            <a:ext uri="{FF2B5EF4-FFF2-40B4-BE49-F238E27FC236}">
              <a16:creationId xmlns:a16="http://schemas.microsoft.com/office/drawing/2014/main" id="{F71839C0-CA3B-2AC0-4F51-264D61F44B2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3</xdr:col>
      <xdr:colOff>38100</xdr:colOff>
      <xdr:row>22</xdr:row>
      <xdr:rowOff>142875</xdr:rowOff>
    </xdr:from>
    <xdr:to>
      <xdr:col>3</xdr:col>
      <xdr:colOff>2428875</xdr:colOff>
      <xdr:row>38</xdr:row>
      <xdr:rowOff>188819</xdr:rowOff>
    </xdr:to>
    <xdr:pic>
      <xdr:nvPicPr>
        <xdr:cNvPr id="4" name="Picture 3">
          <a:extLst>
            <a:ext uri="{FF2B5EF4-FFF2-40B4-BE49-F238E27FC236}">
              <a16:creationId xmlns:a16="http://schemas.microsoft.com/office/drawing/2014/main" id="{1AE4CBA8-A75F-BE34-C975-F0B93A07EFD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048000" y="4600575"/>
          <a:ext cx="2390775" cy="3093944"/>
        </a:xfrm>
        <a:prstGeom prst="rect">
          <a:avLst/>
        </a:prstGeom>
      </xdr:spPr>
    </xdr:pic>
    <xdr:clientData/>
  </xdr:twoCellAnchor>
  <xdr:twoCellAnchor editAs="oneCell">
    <xdr:from>
      <xdr:col>3</xdr:col>
      <xdr:colOff>2425411</xdr:colOff>
      <xdr:row>22</xdr:row>
      <xdr:rowOff>142875</xdr:rowOff>
    </xdr:from>
    <xdr:to>
      <xdr:col>4</xdr:col>
      <xdr:colOff>67110</xdr:colOff>
      <xdr:row>38</xdr:row>
      <xdr:rowOff>169212</xdr:rowOff>
    </xdr:to>
    <xdr:pic>
      <xdr:nvPicPr>
        <xdr:cNvPr id="6" name="Picture 5">
          <a:extLst>
            <a:ext uri="{FF2B5EF4-FFF2-40B4-BE49-F238E27FC236}">
              <a16:creationId xmlns:a16="http://schemas.microsoft.com/office/drawing/2014/main" id="{0CCB2EF8-5E86-DA09-EA18-FA98D0D419E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435311" y="4600575"/>
          <a:ext cx="2375624" cy="3074337"/>
        </a:xfrm>
        <a:prstGeom prst="rect">
          <a:avLst/>
        </a:prstGeom>
      </xdr:spPr>
    </xdr:pic>
    <xdr:clientData/>
  </xdr:twoCellAnchor>
  <xdr:twoCellAnchor editAs="oneCell">
    <xdr:from>
      <xdr:col>4</xdr:col>
      <xdr:colOff>133351</xdr:colOff>
      <xdr:row>22</xdr:row>
      <xdr:rowOff>142875</xdr:rowOff>
    </xdr:from>
    <xdr:to>
      <xdr:col>4</xdr:col>
      <xdr:colOff>2510704</xdr:colOff>
      <xdr:row>38</xdr:row>
      <xdr:rowOff>171450</xdr:rowOff>
    </xdr:to>
    <xdr:pic>
      <xdr:nvPicPr>
        <xdr:cNvPr id="5" name="Picture 4">
          <a:extLst>
            <a:ext uri="{FF2B5EF4-FFF2-40B4-BE49-F238E27FC236}">
              <a16:creationId xmlns:a16="http://schemas.microsoft.com/office/drawing/2014/main" id="{0DE87154-BE88-97B2-82C9-0F3C02AF41C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877176" y="4600575"/>
          <a:ext cx="2377353" cy="3076575"/>
        </a:xfrm>
        <a:prstGeom prst="rect">
          <a:avLst/>
        </a:prstGeom>
      </xdr:spPr>
    </xdr:pic>
    <xdr:clientData/>
  </xdr:twoCellAnchor>
  <xdr:twoCellAnchor editAs="oneCell">
    <xdr:from>
      <xdr:col>4</xdr:col>
      <xdr:colOff>2530186</xdr:colOff>
      <xdr:row>22</xdr:row>
      <xdr:rowOff>142875</xdr:rowOff>
    </xdr:from>
    <xdr:to>
      <xdr:col>7</xdr:col>
      <xdr:colOff>725200</xdr:colOff>
      <xdr:row>38</xdr:row>
      <xdr:rowOff>182659</xdr:rowOff>
    </xdr:to>
    <xdr:pic>
      <xdr:nvPicPr>
        <xdr:cNvPr id="7" name="Picture 6">
          <a:extLst>
            <a:ext uri="{FF2B5EF4-FFF2-40B4-BE49-F238E27FC236}">
              <a16:creationId xmlns:a16="http://schemas.microsoft.com/office/drawing/2014/main" id="{DFA4BA9E-A516-F1AF-51AB-8BFE60C0BCF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274011" y="4600575"/>
          <a:ext cx="2386014" cy="3087784"/>
        </a:xfrm>
        <a:prstGeom prst="rect">
          <a:avLst/>
        </a:prstGeom>
      </xdr:spPr>
    </xdr:pic>
    <xdr:clientData/>
  </xdr:twoCellAnchor>
  <xdr:twoCellAnchor editAs="oneCell">
    <xdr:from>
      <xdr:col>7</xdr:col>
      <xdr:colOff>774989</xdr:colOff>
      <xdr:row>22</xdr:row>
      <xdr:rowOff>133350</xdr:rowOff>
    </xdr:from>
    <xdr:to>
      <xdr:col>7</xdr:col>
      <xdr:colOff>3174423</xdr:colOff>
      <xdr:row>39</xdr:row>
      <xdr:rowOff>0</xdr:rowOff>
    </xdr:to>
    <xdr:pic>
      <xdr:nvPicPr>
        <xdr:cNvPr id="9" name="Picture 8">
          <a:extLst>
            <a:ext uri="{FF2B5EF4-FFF2-40B4-BE49-F238E27FC236}">
              <a16:creationId xmlns:a16="http://schemas.microsoft.com/office/drawing/2014/main" id="{CEF486E8-7A98-CECC-11A0-938978511F0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709814" y="4591050"/>
          <a:ext cx="2399434" cy="3105150"/>
        </a:xfrm>
        <a:prstGeom prst="rect">
          <a:avLst/>
        </a:prstGeom>
      </xdr:spPr>
    </xdr:pic>
    <xdr:clientData/>
  </xdr:twoCellAnchor>
  <xdr:twoCellAnchor editAs="oneCell">
    <xdr:from>
      <xdr:col>7</xdr:col>
      <xdr:colOff>3162299</xdr:colOff>
      <xdr:row>22</xdr:row>
      <xdr:rowOff>155201</xdr:rowOff>
    </xdr:from>
    <xdr:to>
      <xdr:col>8</xdr:col>
      <xdr:colOff>990600</xdr:colOff>
      <xdr:row>38</xdr:row>
      <xdr:rowOff>188820</xdr:rowOff>
    </xdr:to>
    <xdr:pic>
      <xdr:nvPicPr>
        <xdr:cNvPr id="8" name="Picture 7">
          <a:extLst>
            <a:ext uri="{FF2B5EF4-FFF2-40B4-BE49-F238E27FC236}">
              <a16:creationId xmlns:a16="http://schemas.microsoft.com/office/drawing/2014/main" id="{E3020B7A-FB85-6C58-8B9B-2D5DBB2D97E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097124" y="4612901"/>
          <a:ext cx="2381251" cy="3081619"/>
        </a:xfrm>
        <a:prstGeom prst="rect">
          <a:avLst/>
        </a:prstGeom>
      </xdr:spPr>
    </xdr:pic>
    <xdr:clientData/>
  </xdr:twoCellAnchor>
  <xdr:twoCellAnchor editAs="oneCell">
    <xdr:from>
      <xdr:col>8</xdr:col>
      <xdr:colOff>994930</xdr:colOff>
      <xdr:row>22</xdr:row>
      <xdr:rowOff>142875</xdr:rowOff>
    </xdr:from>
    <xdr:to>
      <xdr:col>10</xdr:col>
      <xdr:colOff>95683</xdr:colOff>
      <xdr:row>38</xdr:row>
      <xdr:rowOff>171450</xdr:rowOff>
    </xdr:to>
    <xdr:pic>
      <xdr:nvPicPr>
        <xdr:cNvPr id="10" name="Picture 9">
          <a:extLst>
            <a:ext uri="{FF2B5EF4-FFF2-40B4-BE49-F238E27FC236}">
              <a16:creationId xmlns:a16="http://schemas.microsoft.com/office/drawing/2014/main" id="{A13FE7A3-F19C-FEAB-0618-3A004227237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7482705" y="4600575"/>
          <a:ext cx="2377353" cy="3076575"/>
        </a:xfrm>
        <a:prstGeom prst="rect">
          <a:avLst/>
        </a:prstGeom>
      </xdr:spPr>
    </xdr:pic>
    <xdr:clientData/>
  </xdr:twoCellAnchor>
  <xdr:twoCellAnchor editAs="oneCell">
    <xdr:from>
      <xdr:col>10</xdr:col>
      <xdr:colOff>122958</xdr:colOff>
      <xdr:row>22</xdr:row>
      <xdr:rowOff>142875</xdr:rowOff>
    </xdr:from>
    <xdr:to>
      <xdr:col>11</xdr:col>
      <xdr:colOff>633411</xdr:colOff>
      <xdr:row>38</xdr:row>
      <xdr:rowOff>171450</xdr:rowOff>
    </xdr:to>
    <xdr:pic>
      <xdr:nvPicPr>
        <xdr:cNvPr id="11" name="Picture 10">
          <a:extLst>
            <a:ext uri="{FF2B5EF4-FFF2-40B4-BE49-F238E27FC236}">
              <a16:creationId xmlns:a16="http://schemas.microsoft.com/office/drawing/2014/main" id="{78DC4507-75C3-F156-A269-DEBA2C61CE7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9887333" y="4600575"/>
          <a:ext cx="2377353" cy="30765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14</xdr:col>
      <xdr:colOff>1638299</xdr:colOff>
      <xdr:row>6</xdr:row>
      <xdr:rowOff>195261</xdr:rowOff>
    </xdr:from>
    <xdr:to>
      <xdr:col>19</xdr:col>
      <xdr:colOff>9524</xdr:colOff>
      <xdr:row>26</xdr:row>
      <xdr:rowOff>9524</xdr:rowOff>
    </xdr:to>
    <xdr:graphicFrame macro="">
      <xdr:nvGraphicFramePr>
        <xdr:cNvPr id="2" name="Chart 1">
          <a:extLst>
            <a:ext uri="{FF2B5EF4-FFF2-40B4-BE49-F238E27FC236}">
              <a16:creationId xmlns:a16="http://schemas.microsoft.com/office/drawing/2014/main" id="{3C1CF2F6-124E-E19B-ED69-06D95AF9B7E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571500</xdr:colOff>
      <xdr:row>125</xdr:row>
      <xdr:rowOff>95250</xdr:rowOff>
    </xdr:from>
    <xdr:to>
      <xdr:col>3</xdr:col>
      <xdr:colOff>1678132</xdr:colOff>
      <xdr:row>143</xdr:row>
      <xdr:rowOff>95250</xdr:rowOff>
    </xdr:to>
    <xdr:pic>
      <xdr:nvPicPr>
        <xdr:cNvPr id="4" name="Picture 3">
          <a:extLst>
            <a:ext uri="{FF2B5EF4-FFF2-40B4-BE49-F238E27FC236}">
              <a16:creationId xmlns:a16="http://schemas.microsoft.com/office/drawing/2014/main" id="{8E5857B4-755D-8D87-B96E-207EF2BC071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47900" y="25155525"/>
          <a:ext cx="2649682" cy="3429000"/>
        </a:xfrm>
        <a:prstGeom prst="rect">
          <a:avLst/>
        </a:prstGeom>
      </xdr:spPr>
    </xdr:pic>
    <xdr:clientData/>
  </xdr:twoCellAnchor>
  <xdr:twoCellAnchor editAs="oneCell">
    <xdr:from>
      <xdr:col>3</xdr:col>
      <xdr:colOff>1761259</xdr:colOff>
      <xdr:row>125</xdr:row>
      <xdr:rowOff>104775</xdr:rowOff>
    </xdr:from>
    <xdr:to>
      <xdr:col>3</xdr:col>
      <xdr:colOff>4396221</xdr:colOff>
      <xdr:row>143</xdr:row>
      <xdr:rowOff>85726</xdr:rowOff>
    </xdr:to>
    <xdr:pic>
      <xdr:nvPicPr>
        <xdr:cNvPr id="5" name="Picture 4">
          <a:extLst>
            <a:ext uri="{FF2B5EF4-FFF2-40B4-BE49-F238E27FC236}">
              <a16:creationId xmlns:a16="http://schemas.microsoft.com/office/drawing/2014/main" id="{4D0A795C-A7AF-96C4-E6B4-9C912439248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980709" y="25165050"/>
          <a:ext cx="2634962" cy="3409951"/>
        </a:xfrm>
        <a:prstGeom prst="rect">
          <a:avLst/>
        </a:prstGeom>
      </xdr:spPr>
    </xdr:pic>
    <xdr:clientData/>
  </xdr:twoCellAnchor>
  <xdr:twoCellAnchor editAs="oneCell">
    <xdr:from>
      <xdr:col>3</xdr:col>
      <xdr:colOff>4467225</xdr:colOff>
      <xdr:row>125</xdr:row>
      <xdr:rowOff>123826</xdr:rowOff>
    </xdr:from>
    <xdr:to>
      <xdr:col>4</xdr:col>
      <xdr:colOff>1846551</xdr:colOff>
      <xdr:row>143</xdr:row>
      <xdr:rowOff>95250</xdr:rowOff>
    </xdr:to>
    <xdr:pic>
      <xdr:nvPicPr>
        <xdr:cNvPr id="6" name="Picture 5">
          <a:extLst>
            <a:ext uri="{FF2B5EF4-FFF2-40B4-BE49-F238E27FC236}">
              <a16:creationId xmlns:a16="http://schemas.microsoft.com/office/drawing/2014/main" id="{36E278FB-AEF2-AB25-19D1-26381E3C2F5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686675" y="25184101"/>
          <a:ext cx="2627601" cy="3400424"/>
        </a:xfrm>
        <a:prstGeom prst="rect">
          <a:avLst/>
        </a:prstGeom>
      </xdr:spPr>
    </xdr:pic>
    <xdr:clientData/>
  </xdr:twoCellAnchor>
  <xdr:twoCellAnchor editAs="oneCell">
    <xdr:from>
      <xdr:col>4</xdr:col>
      <xdr:colOff>2009775</xdr:colOff>
      <xdr:row>125</xdr:row>
      <xdr:rowOff>142875</xdr:rowOff>
    </xdr:from>
    <xdr:to>
      <xdr:col>7</xdr:col>
      <xdr:colOff>180975</xdr:colOff>
      <xdr:row>143</xdr:row>
      <xdr:rowOff>103655</xdr:rowOff>
    </xdr:to>
    <xdr:pic>
      <xdr:nvPicPr>
        <xdr:cNvPr id="7" name="Picture 6">
          <a:extLst>
            <a:ext uri="{FF2B5EF4-FFF2-40B4-BE49-F238E27FC236}">
              <a16:creationId xmlns:a16="http://schemas.microsoft.com/office/drawing/2014/main" id="{BD60D610-FC65-DE4F-E5CF-44763A97A89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477500" y="25203150"/>
          <a:ext cx="2619375" cy="3389780"/>
        </a:xfrm>
        <a:prstGeom prst="rect">
          <a:avLst/>
        </a:prstGeom>
      </xdr:spPr>
    </xdr:pic>
    <xdr:clientData/>
  </xdr:twoCellAnchor>
  <xdr:twoCellAnchor editAs="oneCell">
    <xdr:from>
      <xdr:col>7</xdr:col>
      <xdr:colOff>161924</xdr:colOff>
      <xdr:row>125</xdr:row>
      <xdr:rowOff>152400</xdr:rowOff>
    </xdr:from>
    <xdr:to>
      <xdr:col>7</xdr:col>
      <xdr:colOff>2782165</xdr:colOff>
      <xdr:row>143</xdr:row>
      <xdr:rowOff>114300</xdr:rowOff>
    </xdr:to>
    <xdr:pic>
      <xdr:nvPicPr>
        <xdr:cNvPr id="8" name="Picture 7">
          <a:extLst>
            <a:ext uri="{FF2B5EF4-FFF2-40B4-BE49-F238E27FC236}">
              <a16:creationId xmlns:a16="http://schemas.microsoft.com/office/drawing/2014/main" id="{4A96329F-1F0C-0A17-64F1-DE7406B3252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077824" y="25212675"/>
          <a:ext cx="2620241" cy="3390900"/>
        </a:xfrm>
        <a:prstGeom prst="rect">
          <a:avLst/>
        </a:prstGeom>
      </xdr:spPr>
    </xdr:pic>
    <xdr:clientData/>
  </xdr:twoCellAnchor>
  <xdr:twoCellAnchor editAs="oneCell">
    <xdr:from>
      <xdr:col>7</xdr:col>
      <xdr:colOff>2911929</xdr:colOff>
      <xdr:row>125</xdr:row>
      <xdr:rowOff>176893</xdr:rowOff>
    </xdr:from>
    <xdr:to>
      <xdr:col>8</xdr:col>
      <xdr:colOff>966109</xdr:colOff>
      <xdr:row>143</xdr:row>
      <xdr:rowOff>126503</xdr:rowOff>
    </xdr:to>
    <xdr:pic>
      <xdr:nvPicPr>
        <xdr:cNvPr id="9" name="Picture 8">
          <a:extLst>
            <a:ext uri="{FF2B5EF4-FFF2-40B4-BE49-F238E27FC236}">
              <a16:creationId xmlns:a16="http://schemas.microsoft.com/office/drawing/2014/main" id="{9DDEAED0-F49E-AD3F-755E-B07EE3BA791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825108" y="25731107"/>
          <a:ext cx="2612572" cy="3378610"/>
        </a:xfrm>
        <a:prstGeom prst="rect">
          <a:avLst/>
        </a:prstGeom>
      </xdr:spPr>
    </xdr:pic>
    <xdr:clientData/>
  </xdr:twoCellAnchor>
  <xdr:twoCellAnchor editAs="oneCell">
    <xdr:from>
      <xdr:col>8</xdr:col>
      <xdr:colOff>1257300</xdr:colOff>
      <xdr:row>125</xdr:row>
      <xdr:rowOff>190499</xdr:rowOff>
    </xdr:from>
    <xdr:to>
      <xdr:col>10</xdr:col>
      <xdr:colOff>759835</xdr:colOff>
      <xdr:row>143</xdr:row>
      <xdr:rowOff>123824</xdr:rowOff>
    </xdr:to>
    <xdr:pic>
      <xdr:nvPicPr>
        <xdr:cNvPr id="10" name="Picture 9">
          <a:extLst>
            <a:ext uri="{FF2B5EF4-FFF2-40B4-BE49-F238E27FC236}">
              <a16:creationId xmlns:a16="http://schemas.microsoft.com/office/drawing/2014/main" id="{EB5B5304-16FC-5A7C-C0F4-778D0FA6BC6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8735675" y="25250774"/>
          <a:ext cx="2598160" cy="3362325"/>
        </a:xfrm>
        <a:prstGeom prst="rect">
          <a:avLst/>
        </a:prstGeom>
      </xdr:spPr>
    </xdr:pic>
    <xdr:clientData/>
  </xdr:twoCellAnchor>
  <xdr:twoCellAnchor editAs="oneCell">
    <xdr:from>
      <xdr:col>10</xdr:col>
      <xdr:colOff>1038226</xdr:colOff>
      <xdr:row>126</xdr:row>
      <xdr:rowOff>19051</xdr:rowOff>
    </xdr:from>
    <xdr:to>
      <xdr:col>12</xdr:col>
      <xdr:colOff>309130</xdr:colOff>
      <xdr:row>143</xdr:row>
      <xdr:rowOff>114301</xdr:rowOff>
    </xdr:to>
    <xdr:pic>
      <xdr:nvPicPr>
        <xdr:cNvPr id="11" name="Picture 10">
          <a:extLst>
            <a:ext uri="{FF2B5EF4-FFF2-40B4-BE49-F238E27FC236}">
              <a16:creationId xmlns:a16="http://schemas.microsoft.com/office/drawing/2014/main" id="{F79B1941-EEEF-CF6F-467A-23087589C80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1612226" y="25269826"/>
          <a:ext cx="2576079" cy="3333750"/>
        </a:xfrm>
        <a:prstGeom prst="rect">
          <a:avLst/>
        </a:prstGeom>
      </xdr:spPr>
    </xdr:pic>
    <xdr:clientData/>
  </xdr:twoCellAnchor>
  <xdr:twoCellAnchor editAs="oneCell">
    <xdr:from>
      <xdr:col>12</xdr:col>
      <xdr:colOff>590550</xdr:colOff>
      <xdr:row>126</xdr:row>
      <xdr:rowOff>47624</xdr:rowOff>
    </xdr:from>
    <xdr:to>
      <xdr:col>14</xdr:col>
      <xdr:colOff>558079</xdr:colOff>
      <xdr:row>143</xdr:row>
      <xdr:rowOff>95250</xdr:rowOff>
    </xdr:to>
    <xdr:pic>
      <xdr:nvPicPr>
        <xdr:cNvPr id="13" name="Picture 12">
          <a:extLst>
            <a:ext uri="{FF2B5EF4-FFF2-40B4-BE49-F238E27FC236}">
              <a16:creationId xmlns:a16="http://schemas.microsoft.com/office/drawing/2014/main" id="{DF441592-F290-F7E6-5A68-6E35DBED2A2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4469725" y="25298399"/>
          <a:ext cx="2539279" cy="3286126"/>
        </a:xfrm>
        <a:prstGeom prst="rect">
          <a:avLst/>
        </a:prstGeom>
      </xdr:spPr>
    </xdr:pic>
    <xdr:clientData/>
  </xdr:twoCellAnchor>
  <xdr:twoCellAnchor editAs="oneCell">
    <xdr:from>
      <xdr:col>14</xdr:col>
      <xdr:colOff>819150</xdr:colOff>
      <xdr:row>126</xdr:row>
      <xdr:rowOff>38099</xdr:rowOff>
    </xdr:from>
    <xdr:to>
      <xdr:col>16</xdr:col>
      <xdr:colOff>106074</xdr:colOff>
      <xdr:row>143</xdr:row>
      <xdr:rowOff>104774</xdr:rowOff>
    </xdr:to>
    <xdr:pic>
      <xdr:nvPicPr>
        <xdr:cNvPr id="12" name="Picture 11">
          <a:extLst>
            <a:ext uri="{FF2B5EF4-FFF2-40B4-BE49-F238E27FC236}">
              <a16:creationId xmlns:a16="http://schemas.microsoft.com/office/drawing/2014/main" id="{43602FB0-D4B9-3563-DE60-FBD9A5CDE0D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7270075" y="25288874"/>
          <a:ext cx="2553999" cy="3305175"/>
        </a:xfrm>
        <a:prstGeom prst="rect">
          <a:avLst/>
        </a:prstGeom>
      </xdr:spPr>
    </xdr:pic>
    <xdr:clientData/>
  </xdr:twoCellAnchor>
  <xdr:twoCellAnchor editAs="oneCell">
    <xdr:from>
      <xdr:col>2</xdr:col>
      <xdr:colOff>533399</xdr:colOff>
      <xdr:row>143</xdr:row>
      <xdr:rowOff>123825</xdr:rowOff>
    </xdr:from>
    <xdr:to>
      <xdr:col>3</xdr:col>
      <xdr:colOff>4410074</xdr:colOff>
      <xdr:row>165</xdr:row>
      <xdr:rowOff>120794</xdr:rowOff>
    </xdr:to>
    <xdr:pic>
      <xdr:nvPicPr>
        <xdr:cNvPr id="14" name="Picture 13">
          <a:extLst>
            <a:ext uri="{FF2B5EF4-FFF2-40B4-BE49-F238E27FC236}">
              <a16:creationId xmlns:a16="http://schemas.microsoft.com/office/drawing/2014/main" id="{7E85434D-E177-C377-6B7F-1DFB8BDF77A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209799" y="28613100"/>
          <a:ext cx="5419725" cy="418796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14</xdr:col>
      <xdr:colOff>1543050</xdr:colOff>
      <xdr:row>6</xdr:row>
      <xdr:rowOff>195262</xdr:rowOff>
    </xdr:from>
    <xdr:to>
      <xdr:col>18</xdr:col>
      <xdr:colOff>1638300</xdr:colOff>
      <xdr:row>26</xdr:row>
      <xdr:rowOff>0</xdr:rowOff>
    </xdr:to>
    <xdr:graphicFrame macro="">
      <xdr:nvGraphicFramePr>
        <xdr:cNvPr id="2" name="Chart 1">
          <a:extLst>
            <a:ext uri="{FF2B5EF4-FFF2-40B4-BE49-F238E27FC236}">
              <a16:creationId xmlns:a16="http://schemas.microsoft.com/office/drawing/2014/main" id="{1B250066-8D14-6FA5-556F-217E378E96E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1323976</xdr:colOff>
      <xdr:row>48</xdr:row>
      <xdr:rowOff>142876</xdr:rowOff>
    </xdr:from>
    <xdr:to>
      <xdr:col>3</xdr:col>
      <xdr:colOff>2676525</xdr:colOff>
      <xdr:row>67</xdr:row>
      <xdr:rowOff>122704</xdr:rowOff>
    </xdr:to>
    <xdr:pic>
      <xdr:nvPicPr>
        <xdr:cNvPr id="6" name="Picture 5">
          <a:extLst>
            <a:ext uri="{FF2B5EF4-FFF2-40B4-BE49-F238E27FC236}">
              <a16:creationId xmlns:a16="http://schemas.microsoft.com/office/drawing/2014/main" id="{884F4DEA-96CA-3656-F3FF-ACCF5577AEE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086101" y="9801226"/>
          <a:ext cx="2781299" cy="3599328"/>
        </a:xfrm>
        <a:prstGeom prst="rect">
          <a:avLst/>
        </a:prstGeom>
      </xdr:spPr>
    </xdr:pic>
    <xdr:clientData/>
  </xdr:twoCellAnchor>
  <xdr:twoCellAnchor editAs="oneCell">
    <xdr:from>
      <xdr:col>3</xdr:col>
      <xdr:colOff>3218151</xdr:colOff>
      <xdr:row>48</xdr:row>
      <xdr:rowOff>161926</xdr:rowOff>
    </xdr:from>
    <xdr:to>
      <xdr:col>4</xdr:col>
      <xdr:colOff>1371601</xdr:colOff>
      <xdr:row>67</xdr:row>
      <xdr:rowOff>168090</xdr:rowOff>
    </xdr:to>
    <xdr:pic>
      <xdr:nvPicPr>
        <xdr:cNvPr id="4" name="Picture 3">
          <a:extLst>
            <a:ext uri="{FF2B5EF4-FFF2-40B4-BE49-F238E27FC236}">
              <a16:creationId xmlns:a16="http://schemas.microsoft.com/office/drawing/2014/main" id="{711A2179-BDA9-802E-9BCB-066C5232B91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09026" y="9820276"/>
          <a:ext cx="2801650" cy="3625664"/>
        </a:xfrm>
        <a:prstGeom prst="rect">
          <a:avLst/>
        </a:prstGeom>
      </xdr:spPr>
    </xdr:pic>
    <xdr:clientData/>
  </xdr:twoCellAnchor>
  <xdr:twoCellAnchor editAs="oneCell">
    <xdr:from>
      <xdr:col>4</xdr:col>
      <xdr:colOff>1838325</xdr:colOff>
      <xdr:row>49</xdr:row>
      <xdr:rowOff>9525</xdr:rowOff>
    </xdr:from>
    <xdr:to>
      <xdr:col>7</xdr:col>
      <xdr:colOff>904875</xdr:colOff>
      <xdr:row>67</xdr:row>
      <xdr:rowOff>167528</xdr:rowOff>
    </xdr:to>
    <xdr:pic>
      <xdr:nvPicPr>
        <xdr:cNvPr id="5" name="Picture 4">
          <a:extLst>
            <a:ext uri="{FF2B5EF4-FFF2-40B4-BE49-F238E27FC236}">
              <a16:creationId xmlns:a16="http://schemas.microsoft.com/office/drawing/2014/main" id="{A23EC7C4-FB6A-C668-C9D5-3FB879AD03F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677400" y="9858375"/>
          <a:ext cx="2771775" cy="3587003"/>
        </a:xfrm>
        <a:prstGeom prst="rect">
          <a:avLst/>
        </a:prstGeom>
      </xdr:spPr>
    </xdr:pic>
    <xdr:clientData/>
  </xdr:twoCellAnchor>
  <xdr:twoCellAnchor editAs="oneCell">
    <xdr:from>
      <xdr:col>7</xdr:col>
      <xdr:colOff>1447800</xdr:colOff>
      <xdr:row>48</xdr:row>
      <xdr:rowOff>180975</xdr:rowOff>
    </xdr:from>
    <xdr:to>
      <xdr:col>8</xdr:col>
      <xdr:colOff>1842222</xdr:colOff>
      <xdr:row>68</xdr:row>
      <xdr:rowOff>1</xdr:rowOff>
    </xdr:to>
    <xdr:pic>
      <xdr:nvPicPr>
        <xdr:cNvPr id="7" name="Picture 6">
          <a:extLst>
            <a:ext uri="{FF2B5EF4-FFF2-40B4-BE49-F238E27FC236}">
              <a16:creationId xmlns:a16="http://schemas.microsoft.com/office/drawing/2014/main" id="{F4401B07-AF68-4D62-F593-C9128553CA4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992100" y="9839325"/>
          <a:ext cx="2804247" cy="3629026"/>
        </a:xfrm>
        <a:prstGeom prst="rect">
          <a:avLst/>
        </a:prstGeom>
      </xdr:spPr>
    </xdr:pic>
    <xdr:clientData/>
  </xdr:twoCellAnchor>
  <xdr:twoCellAnchor editAs="oneCell">
    <xdr:from>
      <xdr:col>9</xdr:col>
      <xdr:colOff>314325</xdr:colOff>
      <xdr:row>49</xdr:row>
      <xdr:rowOff>9524</xdr:rowOff>
    </xdr:from>
    <xdr:to>
      <xdr:col>10</xdr:col>
      <xdr:colOff>1817977</xdr:colOff>
      <xdr:row>68</xdr:row>
      <xdr:rowOff>0</xdr:rowOff>
    </xdr:to>
    <xdr:pic>
      <xdr:nvPicPr>
        <xdr:cNvPr id="8" name="Picture 7">
          <a:extLst>
            <a:ext uri="{FF2B5EF4-FFF2-40B4-BE49-F238E27FC236}">
              <a16:creationId xmlns:a16="http://schemas.microsoft.com/office/drawing/2014/main" id="{1BA181DE-7799-A730-70DB-50D3A31E3C4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6144875" y="9858374"/>
          <a:ext cx="2789527" cy="3609976"/>
        </a:xfrm>
        <a:prstGeom prst="rect">
          <a:avLst/>
        </a:prstGeom>
      </xdr:spPr>
    </xdr:pic>
    <xdr:clientData/>
  </xdr:twoCellAnchor>
  <xdr:twoCellAnchor editAs="oneCell">
    <xdr:from>
      <xdr:col>11</xdr:col>
      <xdr:colOff>209551</xdr:colOff>
      <xdr:row>49</xdr:row>
      <xdr:rowOff>28575</xdr:rowOff>
    </xdr:from>
    <xdr:to>
      <xdr:col>13</xdr:col>
      <xdr:colOff>475385</xdr:colOff>
      <xdr:row>67</xdr:row>
      <xdr:rowOff>185457</xdr:rowOff>
    </xdr:to>
    <xdr:pic>
      <xdr:nvPicPr>
        <xdr:cNvPr id="9" name="Picture 8">
          <a:extLst>
            <a:ext uri="{FF2B5EF4-FFF2-40B4-BE49-F238E27FC236}">
              <a16:creationId xmlns:a16="http://schemas.microsoft.com/office/drawing/2014/main" id="{F456AC1D-BA08-4125-8FBB-2A97A5B9980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383376" y="9877425"/>
          <a:ext cx="2770909" cy="3585882"/>
        </a:xfrm>
        <a:prstGeom prst="rect">
          <a:avLst/>
        </a:prstGeom>
      </xdr:spPr>
    </xdr:pic>
    <xdr:clientData/>
  </xdr:twoCellAnchor>
  <xdr:twoCellAnchor editAs="oneCell">
    <xdr:from>
      <xdr:col>13</xdr:col>
      <xdr:colOff>982806</xdr:colOff>
      <xdr:row>49</xdr:row>
      <xdr:rowOff>38100</xdr:rowOff>
    </xdr:from>
    <xdr:to>
      <xdr:col>15</xdr:col>
      <xdr:colOff>723900</xdr:colOff>
      <xdr:row>68</xdr:row>
      <xdr:rowOff>15689</xdr:rowOff>
    </xdr:to>
    <xdr:pic>
      <xdr:nvPicPr>
        <xdr:cNvPr id="10" name="Picture 9">
          <a:extLst>
            <a:ext uri="{FF2B5EF4-FFF2-40B4-BE49-F238E27FC236}">
              <a16:creationId xmlns:a16="http://schemas.microsoft.com/office/drawing/2014/main" id="{FBEAF89F-060F-9C8F-BF98-1C339083698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2661706" y="9886950"/>
          <a:ext cx="2779569" cy="3597089"/>
        </a:xfrm>
        <a:prstGeom prst="rect">
          <a:avLst/>
        </a:prstGeom>
      </xdr:spPr>
    </xdr:pic>
    <xdr:clientData/>
  </xdr:twoCellAnchor>
  <xdr:twoCellAnchor editAs="oneCell">
    <xdr:from>
      <xdr:col>15</xdr:col>
      <xdr:colOff>1276351</xdr:colOff>
      <xdr:row>49</xdr:row>
      <xdr:rowOff>57150</xdr:rowOff>
    </xdr:from>
    <xdr:to>
      <xdr:col>17</xdr:col>
      <xdr:colOff>607435</xdr:colOff>
      <xdr:row>68</xdr:row>
      <xdr:rowOff>9524</xdr:rowOff>
    </xdr:to>
    <xdr:pic>
      <xdr:nvPicPr>
        <xdr:cNvPr id="11" name="Picture 10">
          <a:extLst>
            <a:ext uri="{FF2B5EF4-FFF2-40B4-BE49-F238E27FC236}">
              <a16:creationId xmlns:a16="http://schemas.microsoft.com/office/drawing/2014/main" id="{6067213E-3B8E-A218-3FB3-ED2911C6EBC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5993726" y="9906000"/>
          <a:ext cx="2760084" cy="3571874"/>
        </a:xfrm>
        <a:prstGeom prst="rect">
          <a:avLst/>
        </a:prstGeom>
      </xdr:spPr>
    </xdr:pic>
    <xdr:clientData/>
  </xdr:twoCellAnchor>
  <xdr:twoCellAnchor editAs="oneCell">
    <xdr:from>
      <xdr:col>17</xdr:col>
      <xdr:colOff>1104901</xdr:colOff>
      <xdr:row>49</xdr:row>
      <xdr:rowOff>62753</xdr:rowOff>
    </xdr:from>
    <xdr:to>
      <xdr:col>19</xdr:col>
      <xdr:colOff>333375</xdr:colOff>
      <xdr:row>67</xdr:row>
      <xdr:rowOff>171449</xdr:rowOff>
    </xdr:to>
    <xdr:pic>
      <xdr:nvPicPr>
        <xdr:cNvPr id="12" name="Picture 11">
          <a:extLst>
            <a:ext uri="{FF2B5EF4-FFF2-40B4-BE49-F238E27FC236}">
              <a16:creationId xmlns:a16="http://schemas.microsoft.com/office/drawing/2014/main" id="{2FDA18E6-0D36-FF67-907B-61A5E476BA0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9251276" y="9911603"/>
          <a:ext cx="2733674" cy="353769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14</xdr:col>
      <xdr:colOff>1619250</xdr:colOff>
      <xdr:row>6</xdr:row>
      <xdr:rowOff>195262</xdr:rowOff>
    </xdr:from>
    <xdr:to>
      <xdr:col>19</xdr:col>
      <xdr:colOff>9525</xdr:colOff>
      <xdr:row>26</xdr:row>
      <xdr:rowOff>9525</xdr:rowOff>
    </xdr:to>
    <xdr:graphicFrame macro="">
      <xdr:nvGraphicFramePr>
        <xdr:cNvPr id="2" name="Chart 1">
          <a:extLst>
            <a:ext uri="{FF2B5EF4-FFF2-40B4-BE49-F238E27FC236}">
              <a16:creationId xmlns:a16="http://schemas.microsoft.com/office/drawing/2014/main" id="{96F5E6FE-3064-1E17-245D-D3123CA48E6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1238249</xdr:colOff>
      <xdr:row>13</xdr:row>
      <xdr:rowOff>148477</xdr:rowOff>
    </xdr:from>
    <xdr:to>
      <xdr:col>3</xdr:col>
      <xdr:colOff>2943224</xdr:colOff>
      <xdr:row>33</xdr:row>
      <xdr:rowOff>172009</xdr:rowOff>
    </xdr:to>
    <xdr:pic>
      <xdr:nvPicPr>
        <xdr:cNvPr id="6" name="Picture 5">
          <a:extLst>
            <a:ext uri="{FF2B5EF4-FFF2-40B4-BE49-F238E27FC236}">
              <a16:creationId xmlns:a16="http://schemas.microsoft.com/office/drawing/2014/main" id="{53B07909-3FE8-4C73-0F28-E7F132335B2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981324" y="2805952"/>
          <a:ext cx="2962275" cy="383353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14</xdr:col>
      <xdr:colOff>1428749</xdr:colOff>
      <xdr:row>7</xdr:row>
      <xdr:rowOff>4762</xdr:rowOff>
    </xdr:from>
    <xdr:to>
      <xdr:col>19</xdr:col>
      <xdr:colOff>9524</xdr:colOff>
      <xdr:row>28</xdr:row>
      <xdr:rowOff>28575</xdr:rowOff>
    </xdr:to>
    <xdr:graphicFrame macro="">
      <xdr:nvGraphicFramePr>
        <xdr:cNvPr id="2" name="Chart 1">
          <a:extLst>
            <a:ext uri="{FF2B5EF4-FFF2-40B4-BE49-F238E27FC236}">
              <a16:creationId xmlns:a16="http://schemas.microsoft.com/office/drawing/2014/main" id="{6A7E89BB-73B1-BFEA-B762-75038A265C0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1190625</xdr:colOff>
      <xdr:row>18</xdr:row>
      <xdr:rowOff>78440</xdr:rowOff>
    </xdr:from>
    <xdr:to>
      <xdr:col>3</xdr:col>
      <xdr:colOff>1076325</xdr:colOff>
      <xdr:row>37</xdr:row>
      <xdr:rowOff>95249</xdr:rowOff>
    </xdr:to>
    <xdr:pic>
      <xdr:nvPicPr>
        <xdr:cNvPr id="4" name="Picture 3">
          <a:extLst>
            <a:ext uri="{FF2B5EF4-FFF2-40B4-BE49-F238E27FC236}">
              <a16:creationId xmlns:a16="http://schemas.microsoft.com/office/drawing/2014/main" id="{080C9813-8A4F-D9AC-380B-574ADDB724E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00225" y="3736040"/>
          <a:ext cx="2809875" cy="363630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15</xdr:col>
      <xdr:colOff>0</xdr:colOff>
      <xdr:row>6</xdr:row>
      <xdr:rowOff>195261</xdr:rowOff>
    </xdr:from>
    <xdr:to>
      <xdr:col>19</xdr:col>
      <xdr:colOff>0</xdr:colOff>
      <xdr:row>26</xdr:row>
      <xdr:rowOff>47624</xdr:rowOff>
    </xdr:to>
    <xdr:graphicFrame macro="">
      <xdr:nvGraphicFramePr>
        <xdr:cNvPr id="2" name="Chart 1">
          <a:extLst>
            <a:ext uri="{FF2B5EF4-FFF2-40B4-BE49-F238E27FC236}">
              <a16:creationId xmlns:a16="http://schemas.microsoft.com/office/drawing/2014/main" id="{402B2363-F499-B719-9B97-49B6B558521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1020536</xdr:colOff>
      <xdr:row>16</xdr:row>
      <xdr:rowOff>116633</xdr:rowOff>
    </xdr:from>
    <xdr:to>
      <xdr:col>3</xdr:col>
      <xdr:colOff>1545383</xdr:colOff>
      <xdr:row>36</xdr:row>
      <xdr:rowOff>92943</xdr:rowOff>
    </xdr:to>
    <xdr:pic>
      <xdr:nvPicPr>
        <xdr:cNvPr id="4" name="Picture 3">
          <a:extLst>
            <a:ext uri="{FF2B5EF4-FFF2-40B4-BE49-F238E27FC236}">
              <a16:creationId xmlns:a16="http://schemas.microsoft.com/office/drawing/2014/main" id="{E62A157A-6FC7-F4BB-9CC1-2F349AE4FB4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32857" y="3430944"/>
          <a:ext cx="2925536" cy="386406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14</xdr:col>
      <xdr:colOff>1476374</xdr:colOff>
      <xdr:row>6</xdr:row>
      <xdr:rowOff>185736</xdr:rowOff>
    </xdr:from>
    <xdr:to>
      <xdr:col>18</xdr:col>
      <xdr:colOff>1743074</xdr:colOff>
      <xdr:row>26</xdr:row>
      <xdr:rowOff>190499</xdr:rowOff>
    </xdr:to>
    <xdr:graphicFrame macro="">
      <xdr:nvGraphicFramePr>
        <xdr:cNvPr id="2" name="Chart 1">
          <a:extLst>
            <a:ext uri="{FF2B5EF4-FFF2-40B4-BE49-F238E27FC236}">
              <a16:creationId xmlns:a16="http://schemas.microsoft.com/office/drawing/2014/main" id="{31349A5A-37E7-B593-AF7B-FE568AEB93D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1047750</xdr:colOff>
      <xdr:row>17</xdr:row>
      <xdr:rowOff>72837</xdr:rowOff>
    </xdr:from>
    <xdr:to>
      <xdr:col>3</xdr:col>
      <xdr:colOff>1381125</xdr:colOff>
      <xdr:row>36</xdr:row>
      <xdr:rowOff>114299</xdr:rowOff>
    </xdr:to>
    <xdr:pic>
      <xdr:nvPicPr>
        <xdr:cNvPr id="4" name="Picture 3">
          <a:extLst>
            <a:ext uri="{FF2B5EF4-FFF2-40B4-BE49-F238E27FC236}">
              <a16:creationId xmlns:a16="http://schemas.microsoft.com/office/drawing/2014/main" id="{B1BB9509-6FC3-80F4-7373-44EC358B79F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57350" y="3530412"/>
          <a:ext cx="2828925" cy="366096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14</xdr:col>
      <xdr:colOff>1771649</xdr:colOff>
      <xdr:row>6</xdr:row>
      <xdr:rowOff>176211</xdr:rowOff>
    </xdr:from>
    <xdr:to>
      <xdr:col>19</xdr:col>
      <xdr:colOff>19049</xdr:colOff>
      <xdr:row>26</xdr:row>
      <xdr:rowOff>28574</xdr:rowOff>
    </xdr:to>
    <xdr:graphicFrame macro="">
      <xdr:nvGraphicFramePr>
        <xdr:cNvPr id="2" name="Chart 1">
          <a:extLst>
            <a:ext uri="{FF2B5EF4-FFF2-40B4-BE49-F238E27FC236}">
              <a16:creationId xmlns:a16="http://schemas.microsoft.com/office/drawing/2014/main" id="{E4E67B56-98C1-375A-0201-328C7D594C7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1123950</xdr:colOff>
      <xdr:row>146</xdr:row>
      <xdr:rowOff>114299</xdr:rowOff>
    </xdr:from>
    <xdr:to>
      <xdr:col>3</xdr:col>
      <xdr:colOff>1405370</xdr:colOff>
      <xdr:row>167</xdr:row>
      <xdr:rowOff>114298</xdr:rowOff>
    </xdr:to>
    <xdr:pic>
      <xdr:nvPicPr>
        <xdr:cNvPr id="4" name="Picture 3">
          <a:extLst>
            <a:ext uri="{FF2B5EF4-FFF2-40B4-BE49-F238E27FC236}">
              <a16:creationId xmlns:a16="http://schemas.microsoft.com/office/drawing/2014/main" id="{C6F10A00-5243-EFEF-3908-DC957826E29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33550" y="29375099"/>
          <a:ext cx="3091295" cy="4000499"/>
        </a:xfrm>
        <a:prstGeom prst="rect">
          <a:avLst/>
        </a:prstGeom>
      </xdr:spPr>
    </xdr:pic>
    <xdr:clientData/>
  </xdr:twoCellAnchor>
  <xdr:twoCellAnchor editAs="oneCell">
    <xdr:from>
      <xdr:col>3</xdr:col>
      <xdr:colOff>1800225</xdr:colOff>
      <xdr:row>146</xdr:row>
      <xdr:rowOff>133350</xdr:rowOff>
    </xdr:from>
    <xdr:to>
      <xdr:col>4</xdr:col>
      <xdr:colOff>66675</xdr:colOff>
      <xdr:row>167</xdr:row>
      <xdr:rowOff>89647</xdr:rowOff>
    </xdr:to>
    <xdr:pic>
      <xdr:nvPicPr>
        <xdr:cNvPr id="5" name="Picture 4">
          <a:extLst>
            <a:ext uri="{FF2B5EF4-FFF2-40B4-BE49-F238E27FC236}">
              <a16:creationId xmlns:a16="http://schemas.microsoft.com/office/drawing/2014/main" id="{5BAD3137-521F-7AA2-6EE8-3DD7DC8E791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219700" y="29394150"/>
          <a:ext cx="3057525" cy="3956797"/>
        </a:xfrm>
        <a:prstGeom prst="rect">
          <a:avLst/>
        </a:prstGeom>
      </xdr:spPr>
    </xdr:pic>
    <xdr:clientData/>
  </xdr:twoCellAnchor>
  <xdr:twoCellAnchor editAs="oneCell">
    <xdr:from>
      <xdr:col>4</xdr:col>
      <xdr:colOff>504824</xdr:colOff>
      <xdr:row>146</xdr:row>
      <xdr:rowOff>179853</xdr:rowOff>
    </xdr:from>
    <xdr:to>
      <xdr:col>5</xdr:col>
      <xdr:colOff>676275</xdr:colOff>
      <xdr:row>167</xdr:row>
      <xdr:rowOff>123825</xdr:rowOff>
    </xdr:to>
    <xdr:pic>
      <xdr:nvPicPr>
        <xdr:cNvPr id="6" name="Picture 5">
          <a:extLst>
            <a:ext uri="{FF2B5EF4-FFF2-40B4-BE49-F238E27FC236}">
              <a16:creationId xmlns:a16="http://schemas.microsoft.com/office/drawing/2014/main" id="{2A085991-4021-8F46-2EEC-79FDE1565DD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715374" y="29440653"/>
          <a:ext cx="3048001" cy="3944472"/>
        </a:xfrm>
        <a:prstGeom prst="rect">
          <a:avLst/>
        </a:prstGeom>
      </xdr:spPr>
    </xdr:pic>
    <xdr:clientData/>
  </xdr:twoCellAnchor>
  <xdr:twoCellAnchor editAs="oneCell">
    <xdr:from>
      <xdr:col>6</xdr:col>
      <xdr:colOff>190500</xdr:colOff>
      <xdr:row>146</xdr:row>
      <xdr:rowOff>142874</xdr:rowOff>
    </xdr:from>
    <xdr:to>
      <xdr:col>7</xdr:col>
      <xdr:colOff>2536310</xdr:colOff>
      <xdr:row>167</xdr:row>
      <xdr:rowOff>76200</xdr:rowOff>
    </xdr:to>
    <xdr:pic>
      <xdr:nvPicPr>
        <xdr:cNvPr id="7" name="Picture 6">
          <a:extLst>
            <a:ext uri="{FF2B5EF4-FFF2-40B4-BE49-F238E27FC236}">
              <a16:creationId xmlns:a16="http://schemas.microsoft.com/office/drawing/2014/main" id="{BD3AEE7A-025A-2C59-6C17-38A65704287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068175" y="29403674"/>
          <a:ext cx="3041135" cy="3933826"/>
        </a:xfrm>
        <a:prstGeom prst="rect">
          <a:avLst/>
        </a:prstGeom>
      </xdr:spPr>
    </xdr:pic>
    <xdr:clientData/>
  </xdr:twoCellAnchor>
  <xdr:twoCellAnchor editAs="oneCell">
    <xdr:from>
      <xdr:col>8</xdr:col>
      <xdr:colOff>28575</xdr:colOff>
      <xdr:row>146</xdr:row>
      <xdr:rowOff>133351</xdr:rowOff>
    </xdr:from>
    <xdr:to>
      <xdr:col>9</xdr:col>
      <xdr:colOff>1220498</xdr:colOff>
      <xdr:row>167</xdr:row>
      <xdr:rowOff>66675</xdr:rowOff>
    </xdr:to>
    <xdr:pic>
      <xdr:nvPicPr>
        <xdr:cNvPr id="11" name="Picture 10">
          <a:extLst>
            <a:ext uri="{FF2B5EF4-FFF2-40B4-BE49-F238E27FC236}">
              <a16:creationId xmlns:a16="http://schemas.microsoft.com/office/drawing/2014/main" id="{BFA2E13E-4FA1-C319-B586-2AD48033B1E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5344775" y="29394151"/>
          <a:ext cx="3039773" cy="3933824"/>
        </a:xfrm>
        <a:prstGeom prst="rect">
          <a:avLst/>
        </a:prstGeom>
      </xdr:spPr>
    </xdr:pic>
    <xdr:clientData/>
  </xdr:twoCellAnchor>
  <xdr:twoCellAnchor editAs="oneCell">
    <xdr:from>
      <xdr:col>10</xdr:col>
      <xdr:colOff>228600</xdr:colOff>
      <xdr:row>146</xdr:row>
      <xdr:rowOff>133350</xdr:rowOff>
    </xdr:from>
    <xdr:to>
      <xdr:col>11</xdr:col>
      <xdr:colOff>1390650</xdr:colOff>
      <xdr:row>167</xdr:row>
      <xdr:rowOff>89647</xdr:rowOff>
    </xdr:to>
    <xdr:pic>
      <xdr:nvPicPr>
        <xdr:cNvPr id="15" name="Picture 14">
          <a:extLst>
            <a:ext uri="{FF2B5EF4-FFF2-40B4-BE49-F238E27FC236}">
              <a16:creationId xmlns:a16="http://schemas.microsoft.com/office/drawing/2014/main" id="{F6CC71C3-3329-793F-549E-40FDB53EF5F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8726150" y="29394150"/>
          <a:ext cx="3057525" cy="3956797"/>
        </a:xfrm>
        <a:prstGeom prst="rect">
          <a:avLst/>
        </a:prstGeom>
      </xdr:spPr>
    </xdr:pic>
    <xdr:clientData/>
  </xdr:twoCellAnchor>
  <xdr:twoCellAnchor editAs="oneCell">
    <xdr:from>
      <xdr:col>11</xdr:col>
      <xdr:colOff>1619250</xdr:colOff>
      <xdr:row>146</xdr:row>
      <xdr:rowOff>141192</xdr:rowOff>
    </xdr:from>
    <xdr:to>
      <xdr:col>14</xdr:col>
      <xdr:colOff>94819</xdr:colOff>
      <xdr:row>167</xdr:row>
      <xdr:rowOff>47625</xdr:rowOff>
    </xdr:to>
    <xdr:pic>
      <xdr:nvPicPr>
        <xdr:cNvPr id="17" name="Picture 16">
          <a:extLst>
            <a:ext uri="{FF2B5EF4-FFF2-40B4-BE49-F238E27FC236}">
              <a16:creationId xmlns:a16="http://schemas.microsoft.com/office/drawing/2014/main" id="{E2CE3E65-4FA3-E6AA-A138-DD288A1CB1B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2012275" y="29401992"/>
          <a:ext cx="3018994" cy="3906933"/>
        </a:xfrm>
        <a:prstGeom prst="rect">
          <a:avLst/>
        </a:prstGeom>
      </xdr:spPr>
    </xdr:pic>
    <xdr:clientData/>
  </xdr:twoCellAnchor>
  <xdr:twoCellAnchor editAs="oneCell">
    <xdr:from>
      <xdr:col>14</xdr:col>
      <xdr:colOff>200026</xdr:colOff>
      <xdr:row>146</xdr:row>
      <xdr:rowOff>156881</xdr:rowOff>
    </xdr:from>
    <xdr:to>
      <xdr:col>15</xdr:col>
      <xdr:colOff>1428751</xdr:colOff>
      <xdr:row>167</xdr:row>
      <xdr:rowOff>51546</xdr:rowOff>
    </xdr:to>
    <xdr:pic>
      <xdr:nvPicPr>
        <xdr:cNvPr id="8" name="Picture 7">
          <a:extLst>
            <a:ext uri="{FF2B5EF4-FFF2-40B4-BE49-F238E27FC236}">
              <a16:creationId xmlns:a16="http://schemas.microsoft.com/office/drawing/2014/main" id="{3A9F1B79-AB15-DA2C-2D37-389C319C74F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5136476" y="29417681"/>
          <a:ext cx="3009900" cy="3895165"/>
        </a:xfrm>
        <a:prstGeom prst="rect">
          <a:avLst/>
        </a:prstGeom>
      </xdr:spPr>
    </xdr:pic>
    <xdr:clientData/>
  </xdr:twoCellAnchor>
  <xdr:twoCellAnchor editAs="oneCell">
    <xdr:from>
      <xdr:col>1</xdr:col>
      <xdr:colOff>1009650</xdr:colOff>
      <xdr:row>167</xdr:row>
      <xdr:rowOff>76200</xdr:rowOff>
    </xdr:from>
    <xdr:to>
      <xdr:col>3</xdr:col>
      <xdr:colOff>1482436</xdr:colOff>
      <xdr:row>189</xdr:row>
      <xdr:rowOff>133349</xdr:rowOff>
    </xdr:to>
    <xdr:pic>
      <xdr:nvPicPr>
        <xdr:cNvPr id="10" name="Picture 9">
          <a:extLst>
            <a:ext uri="{FF2B5EF4-FFF2-40B4-BE49-F238E27FC236}">
              <a16:creationId xmlns:a16="http://schemas.microsoft.com/office/drawing/2014/main" id="{C19689A4-A0A3-AB33-5C1D-D192C0AAF5C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619250" y="33337500"/>
          <a:ext cx="3282661" cy="4248149"/>
        </a:xfrm>
        <a:prstGeom prst="rect">
          <a:avLst/>
        </a:prstGeom>
      </xdr:spPr>
    </xdr:pic>
    <xdr:clientData/>
  </xdr:twoCellAnchor>
  <xdr:twoCellAnchor editAs="oneCell">
    <xdr:from>
      <xdr:col>3</xdr:col>
      <xdr:colOff>1633104</xdr:colOff>
      <xdr:row>167</xdr:row>
      <xdr:rowOff>76200</xdr:rowOff>
    </xdr:from>
    <xdr:to>
      <xdr:col>4</xdr:col>
      <xdr:colOff>109970</xdr:colOff>
      <xdr:row>189</xdr:row>
      <xdr:rowOff>114300</xdr:rowOff>
    </xdr:to>
    <xdr:pic>
      <xdr:nvPicPr>
        <xdr:cNvPr id="9" name="Picture 8">
          <a:extLst>
            <a:ext uri="{FF2B5EF4-FFF2-40B4-BE49-F238E27FC236}">
              <a16:creationId xmlns:a16="http://schemas.microsoft.com/office/drawing/2014/main" id="{5C25FE97-AD76-31A1-B835-1716FAE5E7F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52579" y="33337500"/>
          <a:ext cx="3267941" cy="4229100"/>
        </a:xfrm>
        <a:prstGeom prst="rect">
          <a:avLst/>
        </a:prstGeom>
      </xdr:spPr>
    </xdr:pic>
    <xdr:clientData/>
  </xdr:twoCellAnchor>
  <xdr:twoCellAnchor editAs="oneCell">
    <xdr:from>
      <xdr:col>4</xdr:col>
      <xdr:colOff>409575</xdr:colOff>
      <xdr:row>167</xdr:row>
      <xdr:rowOff>107576</xdr:rowOff>
    </xdr:from>
    <xdr:to>
      <xdr:col>5</xdr:col>
      <xdr:colOff>762000</xdr:colOff>
      <xdr:row>189</xdr:row>
      <xdr:rowOff>95250</xdr:rowOff>
    </xdr:to>
    <xdr:pic>
      <xdr:nvPicPr>
        <xdr:cNvPr id="12" name="Picture 11">
          <a:extLst>
            <a:ext uri="{FF2B5EF4-FFF2-40B4-BE49-F238E27FC236}">
              <a16:creationId xmlns:a16="http://schemas.microsoft.com/office/drawing/2014/main" id="{0F861371-E7CC-8DDF-A7EE-60D54F51BBC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8620125" y="33368876"/>
          <a:ext cx="3228975" cy="4178674"/>
        </a:xfrm>
        <a:prstGeom prst="rect">
          <a:avLst/>
        </a:prstGeom>
      </xdr:spPr>
    </xdr:pic>
    <xdr:clientData/>
  </xdr:twoCellAnchor>
  <xdr:twoCellAnchor editAs="oneCell">
    <xdr:from>
      <xdr:col>6</xdr:col>
      <xdr:colOff>142875</xdr:colOff>
      <xdr:row>167</xdr:row>
      <xdr:rowOff>123824</xdr:rowOff>
    </xdr:from>
    <xdr:to>
      <xdr:col>7</xdr:col>
      <xdr:colOff>2671330</xdr:colOff>
      <xdr:row>189</xdr:row>
      <xdr:rowOff>104775</xdr:rowOff>
    </xdr:to>
    <xdr:pic>
      <xdr:nvPicPr>
        <xdr:cNvPr id="13" name="Picture 12">
          <a:extLst>
            <a:ext uri="{FF2B5EF4-FFF2-40B4-BE49-F238E27FC236}">
              <a16:creationId xmlns:a16="http://schemas.microsoft.com/office/drawing/2014/main" id="{A4790522-5A54-5166-0CCE-325A56F4CD9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020550" y="33385124"/>
          <a:ext cx="3223780" cy="4171951"/>
        </a:xfrm>
        <a:prstGeom prst="rect">
          <a:avLst/>
        </a:prstGeom>
      </xdr:spPr>
    </xdr:pic>
    <xdr:clientData/>
  </xdr:twoCellAnchor>
  <xdr:twoCellAnchor editAs="oneCell">
    <xdr:from>
      <xdr:col>7</xdr:col>
      <xdr:colOff>2686051</xdr:colOff>
      <xdr:row>167</xdr:row>
      <xdr:rowOff>152400</xdr:rowOff>
    </xdr:from>
    <xdr:to>
      <xdr:col>9</xdr:col>
      <xdr:colOff>1281978</xdr:colOff>
      <xdr:row>189</xdr:row>
      <xdr:rowOff>85724</xdr:rowOff>
    </xdr:to>
    <xdr:pic>
      <xdr:nvPicPr>
        <xdr:cNvPr id="16" name="Picture 15">
          <a:extLst>
            <a:ext uri="{FF2B5EF4-FFF2-40B4-BE49-F238E27FC236}">
              <a16:creationId xmlns:a16="http://schemas.microsoft.com/office/drawing/2014/main" id="{EA7F0F25-0A48-F203-8F62-B21F5B587CF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5259051" y="33413700"/>
          <a:ext cx="3186977" cy="4124324"/>
        </a:xfrm>
        <a:prstGeom prst="rect">
          <a:avLst/>
        </a:prstGeom>
      </xdr:spPr>
    </xdr:pic>
    <xdr:clientData/>
  </xdr:twoCellAnchor>
  <xdr:twoCellAnchor editAs="oneCell">
    <xdr:from>
      <xdr:col>10</xdr:col>
      <xdr:colOff>76200</xdr:colOff>
      <xdr:row>168</xdr:row>
      <xdr:rowOff>0</xdr:rowOff>
    </xdr:from>
    <xdr:to>
      <xdr:col>11</xdr:col>
      <xdr:colOff>1352550</xdr:colOff>
      <xdr:row>189</xdr:row>
      <xdr:rowOff>104215</xdr:rowOff>
    </xdr:to>
    <xdr:pic>
      <xdr:nvPicPr>
        <xdr:cNvPr id="19" name="Picture 18">
          <a:extLst>
            <a:ext uri="{FF2B5EF4-FFF2-40B4-BE49-F238E27FC236}">
              <a16:creationId xmlns:a16="http://schemas.microsoft.com/office/drawing/2014/main" id="{7C4B0717-4A08-C817-1A44-A1A2A380612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8573750" y="33451800"/>
          <a:ext cx="3171825" cy="4104715"/>
        </a:xfrm>
        <a:prstGeom prst="rect">
          <a:avLst/>
        </a:prstGeom>
      </xdr:spPr>
    </xdr:pic>
    <xdr:clientData/>
  </xdr:twoCellAnchor>
  <xdr:twoCellAnchor editAs="oneCell">
    <xdr:from>
      <xdr:col>11</xdr:col>
      <xdr:colOff>1543051</xdr:colOff>
      <xdr:row>168</xdr:row>
      <xdr:rowOff>9525</xdr:rowOff>
    </xdr:from>
    <xdr:to>
      <xdr:col>14</xdr:col>
      <xdr:colOff>171884</xdr:colOff>
      <xdr:row>189</xdr:row>
      <xdr:rowOff>114300</xdr:rowOff>
    </xdr:to>
    <xdr:pic>
      <xdr:nvPicPr>
        <xdr:cNvPr id="14" name="Picture 13">
          <a:extLst>
            <a:ext uri="{FF2B5EF4-FFF2-40B4-BE49-F238E27FC236}">
              <a16:creationId xmlns:a16="http://schemas.microsoft.com/office/drawing/2014/main" id="{A1850BCE-D373-DCF3-3F5B-D6CC8BDE61D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1936076" y="33461325"/>
          <a:ext cx="3172258" cy="4105275"/>
        </a:xfrm>
        <a:prstGeom prst="rect">
          <a:avLst/>
        </a:prstGeom>
      </xdr:spPr>
    </xdr:pic>
    <xdr:clientData/>
  </xdr:twoCellAnchor>
  <xdr:twoCellAnchor editAs="oneCell">
    <xdr:from>
      <xdr:col>14</xdr:col>
      <xdr:colOff>161925</xdr:colOff>
      <xdr:row>168</xdr:row>
      <xdr:rowOff>25212</xdr:rowOff>
    </xdr:from>
    <xdr:to>
      <xdr:col>15</xdr:col>
      <xdr:colOff>1533525</xdr:colOff>
      <xdr:row>189</xdr:row>
      <xdr:rowOff>104774</xdr:rowOff>
    </xdr:to>
    <xdr:pic>
      <xdr:nvPicPr>
        <xdr:cNvPr id="18" name="Picture 17">
          <a:extLst>
            <a:ext uri="{FF2B5EF4-FFF2-40B4-BE49-F238E27FC236}">
              <a16:creationId xmlns:a16="http://schemas.microsoft.com/office/drawing/2014/main" id="{B359CD4F-8F7C-AF38-0DC3-FACDD346640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5098375" y="33477012"/>
          <a:ext cx="3152775" cy="4080062"/>
        </a:xfrm>
        <a:prstGeom prst="rect">
          <a:avLst/>
        </a:prstGeom>
      </xdr:spPr>
    </xdr:pic>
    <xdr:clientData/>
  </xdr:twoCellAnchor>
  <xdr:twoCellAnchor editAs="oneCell">
    <xdr:from>
      <xdr:col>1</xdr:col>
      <xdr:colOff>952499</xdr:colOff>
      <xdr:row>189</xdr:row>
      <xdr:rowOff>178732</xdr:rowOff>
    </xdr:from>
    <xdr:to>
      <xdr:col>3</xdr:col>
      <xdr:colOff>1485900</xdr:colOff>
      <xdr:row>212</xdr:row>
      <xdr:rowOff>123825</xdr:rowOff>
    </xdr:to>
    <xdr:pic>
      <xdr:nvPicPr>
        <xdr:cNvPr id="20" name="Picture 19">
          <a:extLst>
            <a:ext uri="{FF2B5EF4-FFF2-40B4-BE49-F238E27FC236}">
              <a16:creationId xmlns:a16="http://schemas.microsoft.com/office/drawing/2014/main" id="{A8709389-FB75-1796-2B98-2BDDA7CE938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562099" y="37631032"/>
          <a:ext cx="3343276" cy="4326593"/>
        </a:xfrm>
        <a:prstGeom prst="rect">
          <a:avLst/>
        </a:prstGeom>
      </xdr:spPr>
    </xdr:pic>
    <xdr:clientData/>
  </xdr:twoCellAnchor>
  <xdr:twoCellAnchor editAs="oneCell">
    <xdr:from>
      <xdr:col>3</xdr:col>
      <xdr:colOff>1504951</xdr:colOff>
      <xdr:row>189</xdr:row>
      <xdr:rowOff>171450</xdr:rowOff>
    </xdr:from>
    <xdr:to>
      <xdr:col>4</xdr:col>
      <xdr:colOff>66676</xdr:colOff>
      <xdr:row>212</xdr:row>
      <xdr:rowOff>128867</xdr:rowOff>
    </xdr:to>
    <xdr:pic>
      <xdr:nvPicPr>
        <xdr:cNvPr id="21" name="Picture 20">
          <a:extLst>
            <a:ext uri="{FF2B5EF4-FFF2-40B4-BE49-F238E27FC236}">
              <a16:creationId xmlns:a16="http://schemas.microsoft.com/office/drawing/2014/main" id="{86992F7A-6132-DB06-105F-8A7EB28D3EE7}"/>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924426" y="37623750"/>
          <a:ext cx="3352800" cy="4338917"/>
        </a:xfrm>
        <a:prstGeom prst="rect">
          <a:avLst/>
        </a:prstGeom>
      </xdr:spPr>
    </xdr:pic>
    <xdr:clientData/>
  </xdr:twoCellAnchor>
  <xdr:twoCellAnchor editAs="oneCell">
    <xdr:from>
      <xdr:col>4</xdr:col>
      <xdr:colOff>381001</xdr:colOff>
      <xdr:row>189</xdr:row>
      <xdr:rowOff>179293</xdr:rowOff>
    </xdr:from>
    <xdr:to>
      <xdr:col>6</xdr:col>
      <xdr:colOff>57150</xdr:colOff>
      <xdr:row>212</xdr:row>
      <xdr:rowOff>124382</xdr:rowOff>
    </xdr:to>
    <xdr:pic>
      <xdr:nvPicPr>
        <xdr:cNvPr id="23" name="Picture 22">
          <a:extLst>
            <a:ext uri="{FF2B5EF4-FFF2-40B4-BE49-F238E27FC236}">
              <a16:creationId xmlns:a16="http://schemas.microsoft.com/office/drawing/2014/main" id="{14C80E29-BEC9-74D3-A3AC-4C463C73A72B}"/>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8591551" y="37631593"/>
          <a:ext cx="3343274" cy="4326589"/>
        </a:xfrm>
        <a:prstGeom prst="rect">
          <a:avLst/>
        </a:prstGeom>
      </xdr:spPr>
    </xdr:pic>
    <xdr:clientData/>
  </xdr:twoCellAnchor>
  <xdr:twoCellAnchor editAs="oneCell">
    <xdr:from>
      <xdr:col>6</xdr:col>
      <xdr:colOff>171451</xdr:colOff>
      <xdr:row>189</xdr:row>
      <xdr:rowOff>171450</xdr:rowOff>
    </xdr:from>
    <xdr:to>
      <xdr:col>8</xdr:col>
      <xdr:colOff>67110</xdr:colOff>
      <xdr:row>212</xdr:row>
      <xdr:rowOff>104776</xdr:rowOff>
    </xdr:to>
    <xdr:pic>
      <xdr:nvPicPr>
        <xdr:cNvPr id="25" name="Picture 24">
          <a:extLst>
            <a:ext uri="{FF2B5EF4-FFF2-40B4-BE49-F238E27FC236}">
              <a16:creationId xmlns:a16="http://schemas.microsoft.com/office/drawing/2014/main" id="{4411B626-C842-3389-5280-6BE777CE267E}"/>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2049126" y="37623750"/>
          <a:ext cx="3334184" cy="4314826"/>
        </a:xfrm>
        <a:prstGeom prst="rect">
          <a:avLst/>
        </a:prstGeom>
      </xdr:spPr>
    </xdr:pic>
    <xdr:clientData/>
  </xdr:twoCellAnchor>
  <xdr:twoCellAnchor editAs="oneCell">
    <xdr:from>
      <xdr:col>7</xdr:col>
      <xdr:colOff>2686050</xdr:colOff>
      <xdr:row>190</xdr:row>
      <xdr:rowOff>0</xdr:rowOff>
    </xdr:from>
    <xdr:to>
      <xdr:col>10</xdr:col>
      <xdr:colOff>85725</xdr:colOff>
      <xdr:row>212</xdr:row>
      <xdr:rowOff>110939</xdr:rowOff>
    </xdr:to>
    <xdr:pic>
      <xdr:nvPicPr>
        <xdr:cNvPr id="22" name="Picture 21">
          <a:extLst>
            <a:ext uri="{FF2B5EF4-FFF2-40B4-BE49-F238E27FC236}">
              <a16:creationId xmlns:a16="http://schemas.microsoft.com/office/drawing/2014/main" id="{C08E0A5B-DEE1-95F8-26EC-93082C70F97A}"/>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5259050" y="37642800"/>
          <a:ext cx="3324225" cy="4301939"/>
        </a:xfrm>
        <a:prstGeom prst="rect">
          <a:avLst/>
        </a:prstGeom>
      </xdr:spPr>
    </xdr:pic>
    <xdr:clientData/>
  </xdr:twoCellAnchor>
  <xdr:twoCellAnchor editAs="oneCell">
    <xdr:from>
      <xdr:col>10</xdr:col>
      <xdr:colOff>47625</xdr:colOff>
      <xdr:row>190</xdr:row>
      <xdr:rowOff>9524</xdr:rowOff>
    </xdr:from>
    <xdr:to>
      <xdr:col>11</xdr:col>
      <xdr:colOff>1466850</xdr:colOff>
      <xdr:row>212</xdr:row>
      <xdr:rowOff>108137</xdr:rowOff>
    </xdr:to>
    <xdr:pic>
      <xdr:nvPicPr>
        <xdr:cNvPr id="24" name="Picture 23">
          <a:extLst>
            <a:ext uri="{FF2B5EF4-FFF2-40B4-BE49-F238E27FC236}">
              <a16:creationId xmlns:a16="http://schemas.microsoft.com/office/drawing/2014/main" id="{EA24ED40-30BF-3908-1055-C21715D1DF1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8545175" y="37652324"/>
          <a:ext cx="3314700" cy="4289613"/>
        </a:xfrm>
        <a:prstGeom prst="rect">
          <a:avLst/>
        </a:prstGeom>
      </xdr:spPr>
    </xdr:pic>
    <xdr:clientData/>
  </xdr:twoCellAnchor>
  <xdr:twoCellAnchor editAs="oneCell">
    <xdr:from>
      <xdr:col>11</xdr:col>
      <xdr:colOff>1524001</xdr:colOff>
      <xdr:row>190</xdr:row>
      <xdr:rowOff>28574</xdr:rowOff>
    </xdr:from>
    <xdr:to>
      <xdr:col>14</xdr:col>
      <xdr:colOff>255878</xdr:colOff>
      <xdr:row>212</xdr:row>
      <xdr:rowOff>76200</xdr:rowOff>
    </xdr:to>
    <xdr:pic>
      <xdr:nvPicPr>
        <xdr:cNvPr id="26" name="Picture 25">
          <a:extLst>
            <a:ext uri="{FF2B5EF4-FFF2-40B4-BE49-F238E27FC236}">
              <a16:creationId xmlns:a16="http://schemas.microsoft.com/office/drawing/2014/main" id="{0A8C0DD1-758E-61FD-7CE2-3A45C713E02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1917026" y="37671374"/>
          <a:ext cx="3275302" cy="4238626"/>
        </a:xfrm>
        <a:prstGeom prst="rect">
          <a:avLst/>
        </a:prstGeom>
      </xdr:spPr>
    </xdr:pic>
    <xdr:clientData/>
  </xdr:twoCellAnchor>
  <xdr:twoCellAnchor editAs="oneCell">
    <xdr:from>
      <xdr:col>14</xdr:col>
      <xdr:colOff>190500</xdr:colOff>
      <xdr:row>190</xdr:row>
      <xdr:rowOff>50424</xdr:rowOff>
    </xdr:from>
    <xdr:to>
      <xdr:col>15</xdr:col>
      <xdr:colOff>1682462</xdr:colOff>
      <xdr:row>212</xdr:row>
      <xdr:rowOff>95249</xdr:rowOff>
    </xdr:to>
    <xdr:pic>
      <xdr:nvPicPr>
        <xdr:cNvPr id="27" name="Picture 26">
          <a:extLst>
            <a:ext uri="{FF2B5EF4-FFF2-40B4-BE49-F238E27FC236}">
              <a16:creationId xmlns:a16="http://schemas.microsoft.com/office/drawing/2014/main" id="{9C9C6BE9-A0D6-9557-43D8-D41FD050BAB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5126950" y="37693224"/>
          <a:ext cx="3273137" cy="4235825"/>
        </a:xfrm>
        <a:prstGeom prst="rect">
          <a:avLst/>
        </a:prstGeom>
      </xdr:spPr>
    </xdr:pic>
    <xdr:clientData/>
  </xdr:twoCellAnchor>
  <xdr:twoCellAnchor editAs="oneCell">
    <xdr:from>
      <xdr:col>1</xdr:col>
      <xdr:colOff>866776</xdr:colOff>
      <xdr:row>212</xdr:row>
      <xdr:rowOff>133351</xdr:rowOff>
    </xdr:from>
    <xdr:to>
      <xdr:col>3</xdr:col>
      <xdr:colOff>1504950</xdr:colOff>
      <xdr:row>236</xdr:row>
      <xdr:rowOff>23532</xdr:rowOff>
    </xdr:to>
    <xdr:pic>
      <xdr:nvPicPr>
        <xdr:cNvPr id="28" name="Picture 27">
          <a:extLst>
            <a:ext uri="{FF2B5EF4-FFF2-40B4-BE49-F238E27FC236}">
              <a16:creationId xmlns:a16="http://schemas.microsoft.com/office/drawing/2014/main" id="{97C541A7-EAB4-F7D6-DB1C-35C48ECA4E8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476376" y="41967151"/>
          <a:ext cx="3448049" cy="4462181"/>
        </a:xfrm>
        <a:prstGeom prst="rect">
          <a:avLst/>
        </a:prstGeom>
      </xdr:spPr>
    </xdr:pic>
    <xdr:clientData/>
  </xdr:twoCellAnchor>
  <xdr:twoCellAnchor editAs="oneCell">
    <xdr:from>
      <xdr:col>3</xdr:col>
      <xdr:colOff>1476807</xdr:colOff>
      <xdr:row>212</xdr:row>
      <xdr:rowOff>135588</xdr:rowOff>
    </xdr:from>
    <xdr:to>
      <xdr:col>4</xdr:col>
      <xdr:colOff>95250</xdr:colOff>
      <xdr:row>235</xdr:row>
      <xdr:rowOff>166405</xdr:rowOff>
    </xdr:to>
    <xdr:pic>
      <xdr:nvPicPr>
        <xdr:cNvPr id="29" name="Picture 28">
          <a:extLst>
            <a:ext uri="{FF2B5EF4-FFF2-40B4-BE49-F238E27FC236}">
              <a16:creationId xmlns:a16="http://schemas.microsoft.com/office/drawing/2014/main" id="{083E0986-774E-E1A3-5CBF-6B0BA262E6DB}"/>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896282" y="41969388"/>
          <a:ext cx="3409518" cy="4412317"/>
        </a:xfrm>
        <a:prstGeom prst="rect">
          <a:avLst/>
        </a:prstGeom>
      </xdr:spPr>
    </xdr:pic>
    <xdr:clientData/>
  </xdr:twoCellAnchor>
  <xdr:twoCellAnchor editAs="oneCell">
    <xdr:from>
      <xdr:col>4</xdr:col>
      <xdr:colOff>295275</xdr:colOff>
      <xdr:row>212</xdr:row>
      <xdr:rowOff>130550</xdr:rowOff>
    </xdr:from>
    <xdr:to>
      <xdr:col>6</xdr:col>
      <xdr:colOff>38099</xdr:colOff>
      <xdr:row>235</xdr:row>
      <xdr:rowOff>161925</xdr:rowOff>
    </xdr:to>
    <xdr:pic>
      <xdr:nvPicPr>
        <xdr:cNvPr id="30" name="Picture 29">
          <a:extLst>
            <a:ext uri="{FF2B5EF4-FFF2-40B4-BE49-F238E27FC236}">
              <a16:creationId xmlns:a16="http://schemas.microsoft.com/office/drawing/2014/main" id="{134C8E63-CE6E-45F4-736C-ADFD799FDD6F}"/>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8505825" y="41964350"/>
          <a:ext cx="3409949" cy="4412875"/>
        </a:xfrm>
        <a:prstGeom prst="rect">
          <a:avLst/>
        </a:prstGeom>
      </xdr:spPr>
    </xdr:pic>
    <xdr:clientData/>
  </xdr:twoCellAnchor>
  <xdr:twoCellAnchor editAs="oneCell">
    <xdr:from>
      <xdr:col>6</xdr:col>
      <xdr:colOff>152401</xdr:colOff>
      <xdr:row>212</xdr:row>
      <xdr:rowOff>142874</xdr:rowOff>
    </xdr:from>
    <xdr:to>
      <xdr:col>8</xdr:col>
      <xdr:colOff>104775</xdr:colOff>
      <xdr:row>235</xdr:row>
      <xdr:rowOff>149595</xdr:rowOff>
    </xdr:to>
    <xdr:pic>
      <xdr:nvPicPr>
        <xdr:cNvPr id="31" name="Picture 30">
          <a:extLst>
            <a:ext uri="{FF2B5EF4-FFF2-40B4-BE49-F238E27FC236}">
              <a16:creationId xmlns:a16="http://schemas.microsoft.com/office/drawing/2014/main" id="{6F1D452E-A5FC-C8ED-2F88-C237D5184B72}"/>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2030076" y="41976674"/>
          <a:ext cx="3390899" cy="4388221"/>
        </a:xfrm>
        <a:prstGeom prst="rect">
          <a:avLst/>
        </a:prstGeom>
      </xdr:spPr>
    </xdr:pic>
    <xdr:clientData/>
  </xdr:twoCellAnchor>
  <xdr:twoCellAnchor editAs="oneCell">
    <xdr:from>
      <xdr:col>8</xdr:col>
      <xdr:colOff>19051</xdr:colOff>
      <xdr:row>212</xdr:row>
      <xdr:rowOff>171450</xdr:rowOff>
    </xdr:from>
    <xdr:to>
      <xdr:col>10</xdr:col>
      <xdr:colOff>208685</xdr:colOff>
      <xdr:row>235</xdr:row>
      <xdr:rowOff>152399</xdr:rowOff>
    </xdr:to>
    <xdr:pic>
      <xdr:nvPicPr>
        <xdr:cNvPr id="32" name="Picture 31">
          <a:extLst>
            <a:ext uri="{FF2B5EF4-FFF2-40B4-BE49-F238E27FC236}">
              <a16:creationId xmlns:a16="http://schemas.microsoft.com/office/drawing/2014/main" id="{D34B24B6-2C4A-F1BB-AC34-B533A3F025D7}"/>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5335251" y="42005250"/>
          <a:ext cx="3370984" cy="436244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14</xdr:col>
      <xdr:colOff>1238249</xdr:colOff>
      <xdr:row>6</xdr:row>
      <xdr:rowOff>176212</xdr:rowOff>
    </xdr:from>
    <xdr:to>
      <xdr:col>18</xdr:col>
      <xdr:colOff>1666874</xdr:colOff>
      <xdr:row>26</xdr:row>
      <xdr:rowOff>9525</xdr:rowOff>
    </xdr:to>
    <xdr:graphicFrame macro="">
      <xdr:nvGraphicFramePr>
        <xdr:cNvPr id="2" name="Chart 1">
          <a:extLst>
            <a:ext uri="{FF2B5EF4-FFF2-40B4-BE49-F238E27FC236}">
              <a16:creationId xmlns:a16="http://schemas.microsoft.com/office/drawing/2014/main" id="{AD0E02D6-3FB8-40A7-B7F7-3C0945FC250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1009650</xdr:colOff>
      <xdr:row>21</xdr:row>
      <xdr:rowOff>76201</xdr:rowOff>
    </xdr:from>
    <xdr:to>
      <xdr:col>3</xdr:col>
      <xdr:colOff>1562101</xdr:colOff>
      <xdr:row>43</xdr:row>
      <xdr:rowOff>137835</xdr:rowOff>
    </xdr:to>
    <xdr:pic>
      <xdr:nvPicPr>
        <xdr:cNvPr id="4" name="Picture 3">
          <a:extLst>
            <a:ext uri="{FF2B5EF4-FFF2-40B4-BE49-F238E27FC236}">
              <a16:creationId xmlns:a16="http://schemas.microsoft.com/office/drawing/2014/main" id="{8086462F-392B-BC62-989C-173B61EA533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0" y="4333876"/>
          <a:ext cx="3286126" cy="4252634"/>
        </a:xfrm>
        <a:prstGeom prst="rect">
          <a:avLst/>
        </a:prstGeom>
      </xdr:spPr>
    </xdr:pic>
    <xdr:clientData/>
  </xdr:twoCellAnchor>
  <xdr:twoCellAnchor editAs="oneCell">
    <xdr:from>
      <xdr:col>3</xdr:col>
      <xdr:colOff>1819275</xdr:colOff>
      <xdr:row>21</xdr:row>
      <xdr:rowOff>66675</xdr:rowOff>
    </xdr:from>
    <xdr:to>
      <xdr:col>4</xdr:col>
      <xdr:colOff>284450</xdr:colOff>
      <xdr:row>43</xdr:row>
      <xdr:rowOff>114300</xdr:rowOff>
    </xdr:to>
    <xdr:pic>
      <xdr:nvPicPr>
        <xdr:cNvPr id="5" name="Picture 4">
          <a:extLst>
            <a:ext uri="{FF2B5EF4-FFF2-40B4-BE49-F238E27FC236}">
              <a16:creationId xmlns:a16="http://schemas.microsoft.com/office/drawing/2014/main" id="{8B56659F-C60E-80F2-EC6D-214669196CE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162550" y="4324350"/>
          <a:ext cx="3275300" cy="4238625"/>
        </a:xfrm>
        <a:prstGeom prst="rect">
          <a:avLst/>
        </a:prstGeom>
      </xdr:spPr>
    </xdr:pic>
    <xdr:clientData/>
  </xdr:twoCellAnchor>
  <xdr:twoCellAnchor editAs="oneCell">
    <xdr:from>
      <xdr:col>4</xdr:col>
      <xdr:colOff>434686</xdr:colOff>
      <xdr:row>21</xdr:row>
      <xdr:rowOff>57150</xdr:rowOff>
    </xdr:from>
    <xdr:to>
      <xdr:col>6</xdr:col>
      <xdr:colOff>652462</xdr:colOff>
      <xdr:row>43</xdr:row>
      <xdr:rowOff>104776</xdr:rowOff>
    </xdr:to>
    <xdr:pic>
      <xdr:nvPicPr>
        <xdr:cNvPr id="6" name="Picture 5">
          <a:extLst>
            <a:ext uri="{FF2B5EF4-FFF2-40B4-BE49-F238E27FC236}">
              <a16:creationId xmlns:a16="http://schemas.microsoft.com/office/drawing/2014/main" id="{8CC81EA6-FAA2-225F-619B-C385081DFE7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588086" y="4314825"/>
          <a:ext cx="3275301" cy="423862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14</xdr:col>
      <xdr:colOff>1352549</xdr:colOff>
      <xdr:row>8</xdr:row>
      <xdr:rowOff>14287</xdr:rowOff>
    </xdr:from>
    <xdr:to>
      <xdr:col>19</xdr:col>
      <xdr:colOff>9524</xdr:colOff>
      <xdr:row>40</xdr:row>
      <xdr:rowOff>0</xdr:rowOff>
    </xdr:to>
    <xdr:graphicFrame macro="">
      <xdr:nvGraphicFramePr>
        <xdr:cNvPr id="2" name="Chart 1">
          <a:extLst>
            <a:ext uri="{FF2B5EF4-FFF2-40B4-BE49-F238E27FC236}">
              <a16:creationId xmlns:a16="http://schemas.microsoft.com/office/drawing/2014/main" id="{47700983-CC7F-A2E1-F433-E195F63D460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3</xdr:col>
      <xdr:colOff>2854646</xdr:colOff>
      <xdr:row>52</xdr:row>
      <xdr:rowOff>155431</xdr:rowOff>
    </xdr:from>
    <xdr:to>
      <xdr:col>4</xdr:col>
      <xdr:colOff>1197118</xdr:colOff>
      <xdr:row>73</xdr:row>
      <xdr:rowOff>123825</xdr:rowOff>
    </xdr:to>
    <xdr:pic>
      <xdr:nvPicPr>
        <xdr:cNvPr id="4" name="Picture 3">
          <a:extLst>
            <a:ext uri="{FF2B5EF4-FFF2-40B4-BE49-F238E27FC236}">
              <a16:creationId xmlns:a16="http://schemas.microsoft.com/office/drawing/2014/main" id="{873E6863-A038-EAF9-1D5A-7C0692D4615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274121" y="10594831"/>
          <a:ext cx="3066872" cy="3968894"/>
        </a:xfrm>
        <a:prstGeom prst="rect">
          <a:avLst/>
        </a:prstGeom>
      </xdr:spPr>
    </xdr:pic>
    <xdr:clientData/>
  </xdr:twoCellAnchor>
  <xdr:twoCellAnchor editAs="oneCell">
    <xdr:from>
      <xdr:col>4</xdr:col>
      <xdr:colOff>1205780</xdr:colOff>
      <xdr:row>52</xdr:row>
      <xdr:rowOff>161925</xdr:rowOff>
    </xdr:from>
    <xdr:to>
      <xdr:col>7</xdr:col>
      <xdr:colOff>67108</xdr:colOff>
      <xdr:row>73</xdr:row>
      <xdr:rowOff>111496</xdr:rowOff>
    </xdr:to>
    <xdr:pic>
      <xdr:nvPicPr>
        <xdr:cNvPr id="5" name="Picture 4">
          <a:extLst>
            <a:ext uri="{FF2B5EF4-FFF2-40B4-BE49-F238E27FC236}">
              <a16:creationId xmlns:a16="http://schemas.microsoft.com/office/drawing/2014/main" id="{730C23D7-D2D5-3CD9-7BCB-CBC74A97E06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49655" y="10601325"/>
          <a:ext cx="3052328" cy="3950071"/>
        </a:xfrm>
        <a:prstGeom prst="rect">
          <a:avLst/>
        </a:prstGeom>
      </xdr:spPr>
    </xdr:pic>
    <xdr:clientData/>
  </xdr:twoCellAnchor>
  <xdr:twoCellAnchor editAs="oneCell">
    <xdr:from>
      <xdr:col>7</xdr:col>
      <xdr:colOff>118257</xdr:colOff>
      <xdr:row>52</xdr:row>
      <xdr:rowOff>138955</xdr:rowOff>
    </xdr:from>
    <xdr:to>
      <xdr:col>8</xdr:col>
      <xdr:colOff>533400</xdr:colOff>
      <xdr:row>73</xdr:row>
      <xdr:rowOff>114784</xdr:rowOff>
    </xdr:to>
    <xdr:pic>
      <xdr:nvPicPr>
        <xdr:cNvPr id="6" name="Picture 5">
          <a:extLst>
            <a:ext uri="{FF2B5EF4-FFF2-40B4-BE49-F238E27FC236}">
              <a16:creationId xmlns:a16="http://schemas.microsoft.com/office/drawing/2014/main" id="{F479CA6B-B38A-7481-9DBC-8F505E138F1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453132" y="10578355"/>
          <a:ext cx="3072618" cy="3976329"/>
        </a:xfrm>
        <a:prstGeom prst="rect">
          <a:avLst/>
        </a:prstGeom>
      </xdr:spPr>
    </xdr:pic>
    <xdr:clientData/>
  </xdr:twoCellAnchor>
  <xdr:twoCellAnchor editAs="oneCell">
    <xdr:from>
      <xdr:col>8</xdr:col>
      <xdr:colOff>547648</xdr:colOff>
      <xdr:row>52</xdr:row>
      <xdr:rowOff>119904</xdr:rowOff>
    </xdr:from>
    <xdr:to>
      <xdr:col>10</xdr:col>
      <xdr:colOff>47624</xdr:colOff>
      <xdr:row>73</xdr:row>
      <xdr:rowOff>94740</xdr:rowOff>
    </xdr:to>
    <xdr:pic>
      <xdr:nvPicPr>
        <xdr:cNvPr id="7" name="Picture 6">
          <a:extLst>
            <a:ext uri="{FF2B5EF4-FFF2-40B4-BE49-F238E27FC236}">
              <a16:creationId xmlns:a16="http://schemas.microsoft.com/office/drawing/2014/main" id="{96B34BB7-363A-71D8-A345-137FBCFCA54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5539998" y="10559304"/>
          <a:ext cx="3071851" cy="3975336"/>
        </a:xfrm>
        <a:prstGeom prst="rect">
          <a:avLst/>
        </a:prstGeom>
      </xdr:spPr>
    </xdr:pic>
    <xdr:clientData/>
  </xdr:twoCellAnchor>
  <xdr:twoCellAnchor editAs="oneCell">
    <xdr:from>
      <xdr:col>10</xdr:col>
      <xdr:colOff>61915</xdr:colOff>
      <xdr:row>52</xdr:row>
      <xdr:rowOff>139514</xdr:rowOff>
    </xdr:from>
    <xdr:to>
      <xdr:col>11</xdr:col>
      <xdr:colOff>1346490</xdr:colOff>
      <xdr:row>73</xdr:row>
      <xdr:rowOff>57150</xdr:rowOff>
    </xdr:to>
    <xdr:pic>
      <xdr:nvPicPr>
        <xdr:cNvPr id="8" name="Picture 7">
          <a:extLst>
            <a:ext uri="{FF2B5EF4-FFF2-40B4-BE49-F238E27FC236}">
              <a16:creationId xmlns:a16="http://schemas.microsoft.com/office/drawing/2014/main" id="{8B879391-9A79-2CC7-3D16-00A5F5329D3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8626140" y="10578914"/>
          <a:ext cx="3027650" cy="3918136"/>
        </a:xfrm>
        <a:prstGeom prst="rect">
          <a:avLst/>
        </a:prstGeom>
      </xdr:spPr>
    </xdr:pic>
    <xdr:clientData/>
  </xdr:twoCellAnchor>
  <xdr:twoCellAnchor editAs="oneCell">
    <xdr:from>
      <xdr:col>8</xdr:col>
      <xdr:colOff>683616</xdr:colOff>
      <xdr:row>95</xdr:row>
      <xdr:rowOff>3895</xdr:rowOff>
    </xdr:from>
    <xdr:to>
      <xdr:col>10</xdr:col>
      <xdr:colOff>207386</xdr:colOff>
      <xdr:row>116</xdr:row>
      <xdr:rowOff>9524</xdr:rowOff>
    </xdr:to>
    <xdr:pic>
      <xdr:nvPicPr>
        <xdr:cNvPr id="9" name="Picture 8">
          <a:extLst>
            <a:ext uri="{FF2B5EF4-FFF2-40B4-BE49-F238E27FC236}">
              <a16:creationId xmlns:a16="http://schemas.microsoft.com/office/drawing/2014/main" id="{A488F0F0-8F1E-D4C5-9903-DC1F713EB77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675966" y="18634795"/>
          <a:ext cx="3095645" cy="4006129"/>
        </a:xfrm>
        <a:prstGeom prst="rect">
          <a:avLst/>
        </a:prstGeom>
      </xdr:spPr>
    </xdr:pic>
    <xdr:clientData/>
  </xdr:twoCellAnchor>
  <xdr:twoCellAnchor editAs="oneCell">
    <xdr:from>
      <xdr:col>10</xdr:col>
      <xdr:colOff>130316</xdr:colOff>
      <xdr:row>94</xdr:row>
      <xdr:rowOff>179290</xdr:rowOff>
    </xdr:from>
    <xdr:to>
      <xdr:col>11</xdr:col>
      <xdr:colOff>1494558</xdr:colOff>
      <xdr:row>116</xdr:row>
      <xdr:rowOff>9525</xdr:rowOff>
    </xdr:to>
    <xdr:pic>
      <xdr:nvPicPr>
        <xdr:cNvPr id="10" name="Picture 9">
          <a:extLst>
            <a:ext uri="{FF2B5EF4-FFF2-40B4-BE49-F238E27FC236}">
              <a16:creationId xmlns:a16="http://schemas.microsoft.com/office/drawing/2014/main" id="{1FA43F73-2776-73FB-16F7-D048D162919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8694541" y="18619690"/>
          <a:ext cx="3107317" cy="4021235"/>
        </a:xfrm>
        <a:prstGeom prst="rect">
          <a:avLst/>
        </a:prstGeom>
      </xdr:spPr>
    </xdr:pic>
    <xdr:clientData/>
  </xdr:twoCellAnchor>
  <xdr:twoCellAnchor editAs="oneCell">
    <xdr:from>
      <xdr:col>11</xdr:col>
      <xdr:colOff>1476651</xdr:colOff>
      <xdr:row>95</xdr:row>
      <xdr:rowOff>917</xdr:rowOff>
    </xdr:from>
    <xdr:to>
      <xdr:col>14</xdr:col>
      <xdr:colOff>323850</xdr:colOff>
      <xdr:row>116</xdr:row>
      <xdr:rowOff>6164</xdr:rowOff>
    </xdr:to>
    <xdr:pic>
      <xdr:nvPicPr>
        <xdr:cNvPr id="11" name="Picture 10">
          <a:extLst>
            <a:ext uri="{FF2B5EF4-FFF2-40B4-BE49-F238E27FC236}">
              <a16:creationId xmlns:a16="http://schemas.microsoft.com/office/drawing/2014/main" id="{6C38B161-37EC-0F7D-A14E-4AF226E9690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1783951" y="18631817"/>
          <a:ext cx="3095349" cy="4005747"/>
        </a:xfrm>
        <a:prstGeom prst="rect">
          <a:avLst/>
        </a:prstGeom>
      </xdr:spPr>
    </xdr:pic>
    <xdr:clientData/>
  </xdr:twoCellAnchor>
  <xdr:twoCellAnchor editAs="oneCell">
    <xdr:from>
      <xdr:col>2</xdr:col>
      <xdr:colOff>1374926</xdr:colOff>
      <xdr:row>116</xdr:row>
      <xdr:rowOff>160625</xdr:rowOff>
    </xdr:from>
    <xdr:to>
      <xdr:col>3</xdr:col>
      <xdr:colOff>2924175</xdr:colOff>
      <xdr:row>137</xdr:row>
      <xdr:rowOff>63313</xdr:rowOff>
    </xdr:to>
    <xdr:pic>
      <xdr:nvPicPr>
        <xdr:cNvPr id="12" name="Picture 11">
          <a:extLst>
            <a:ext uri="{FF2B5EF4-FFF2-40B4-BE49-F238E27FC236}">
              <a16:creationId xmlns:a16="http://schemas.microsoft.com/office/drawing/2014/main" id="{692779DD-D634-37B2-8362-B18D762EB49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327551" y="22792025"/>
          <a:ext cx="3016099" cy="3903188"/>
        </a:xfrm>
        <a:prstGeom prst="rect">
          <a:avLst/>
        </a:prstGeom>
      </xdr:spPr>
    </xdr:pic>
    <xdr:clientData/>
  </xdr:twoCellAnchor>
  <xdr:twoCellAnchor editAs="oneCell">
    <xdr:from>
      <xdr:col>3</xdr:col>
      <xdr:colOff>2945449</xdr:colOff>
      <xdr:row>116</xdr:row>
      <xdr:rowOff>142950</xdr:rowOff>
    </xdr:from>
    <xdr:to>
      <xdr:col>4</xdr:col>
      <xdr:colOff>1238250</xdr:colOff>
      <xdr:row>137</xdr:row>
      <xdr:rowOff>47064</xdr:rowOff>
    </xdr:to>
    <xdr:pic>
      <xdr:nvPicPr>
        <xdr:cNvPr id="13" name="Picture 12">
          <a:extLst>
            <a:ext uri="{FF2B5EF4-FFF2-40B4-BE49-F238E27FC236}">
              <a16:creationId xmlns:a16="http://schemas.microsoft.com/office/drawing/2014/main" id="{3671D026-DCCB-A694-8B6D-8316FF961BD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364924" y="22774350"/>
          <a:ext cx="3017201" cy="3904614"/>
        </a:xfrm>
        <a:prstGeom prst="rect">
          <a:avLst/>
        </a:prstGeom>
      </xdr:spPr>
    </xdr:pic>
    <xdr:clientData/>
  </xdr:twoCellAnchor>
  <xdr:twoCellAnchor editAs="oneCell">
    <xdr:from>
      <xdr:col>4</xdr:col>
      <xdr:colOff>1290875</xdr:colOff>
      <xdr:row>116</xdr:row>
      <xdr:rowOff>134216</xdr:rowOff>
    </xdr:from>
    <xdr:to>
      <xdr:col>7</xdr:col>
      <xdr:colOff>95250</xdr:colOff>
      <xdr:row>137</xdr:row>
      <xdr:rowOff>10083</xdr:rowOff>
    </xdr:to>
    <xdr:pic>
      <xdr:nvPicPr>
        <xdr:cNvPr id="14" name="Picture 13">
          <a:extLst>
            <a:ext uri="{FF2B5EF4-FFF2-40B4-BE49-F238E27FC236}">
              <a16:creationId xmlns:a16="http://schemas.microsoft.com/office/drawing/2014/main" id="{810708CA-9408-7A3C-AD1B-AB66871CB1D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434750" y="22765616"/>
          <a:ext cx="2995375" cy="3876367"/>
        </a:xfrm>
        <a:prstGeom prst="rect">
          <a:avLst/>
        </a:prstGeom>
      </xdr:spPr>
    </xdr:pic>
    <xdr:clientData/>
  </xdr:twoCellAnchor>
  <xdr:twoCellAnchor editAs="oneCell">
    <xdr:from>
      <xdr:col>7</xdr:col>
      <xdr:colOff>261996</xdr:colOff>
      <xdr:row>116</xdr:row>
      <xdr:rowOff>105413</xdr:rowOff>
    </xdr:from>
    <xdr:to>
      <xdr:col>8</xdr:col>
      <xdr:colOff>638175</xdr:colOff>
      <xdr:row>137</xdr:row>
      <xdr:rowOff>30819</xdr:rowOff>
    </xdr:to>
    <xdr:pic>
      <xdr:nvPicPr>
        <xdr:cNvPr id="15" name="Picture 14">
          <a:extLst>
            <a:ext uri="{FF2B5EF4-FFF2-40B4-BE49-F238E27FC236}">
              <a16:creationId xmlns:a16="http://schemas.microsoft.com/office/drawing/2014/main" id="{9453159A-EC81-DA0D-CA58-7894DB0DFAB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596871" y="22736813"/>
          <a:ext cx="3033654" cy="3925906"/>
        </a:xfrm>
        <a:prstGeom prst="rect">
          <a:avLst/>
        </a:prstGeom>
      </xdr:spPr>
    </xdr:pic>
    <xdr:clientData/>
  </xdr:twoCellAnchor>
  <xdr:twoCellAnchor editAs="oneCell">
    <xdr:from>
      <xdr:col>8</xdr:col>
      <xdr:colOff>738520</xdr:colOff>
      <xdr:row>116</xdr:row>
      <xdr:rowOff>131541</xdr:rowOff>
    </xdr:from>
    <xdr:to>
      <xdr:col>10</xdr:col>
      <xdr:colOff>193095</xdr:colOff>
      <xdr:row>137</xdr:row>
      <xdr:rowOff>47625</xdr:rowOff>
    </xdr:to>
    <xdr:pic>
      <xdr:nvPicPr>
        <xdr:cNvPr id="16" name="Picture 15">
          <a:extLst>
            <a:ext uri="{FF2B5EF4-FFF2-40B4-BE49-F238E27FC236}">
              <a16:creationId xmlns:a16="http://schemas.microsoft.com/office/drawing/2014/main" id="{73E63B2D-67F3-2C94-94CB-E8875D31881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5730870" y="22762941"/>
          <a:ext cx="3026450" cy="3916584"/>
        </a:xfrm>
        <a:prstGeom prst="rect">
          <a:avLst/>
        </a:prstGeom>
      </xdr:spPr>
    </xdr:pic>
    <xdr:clientData/>
  </xdr:twoCellAnchor>
  <xdr:twoCellAnchor editAs="oneCell">
    <xdr:from>
      <xdr:col>10</xdr:col>
      <xdr:colOff>142876</xdr:colOff>
      <xdr:row>116</xdr:row>
      <xdr:rowOff>165209</xdr:rowOff>
    </xdr:from>
    <xdr:to>
      <xdr:col>11</xdr:col>
      <xdr:colOff>1359479</xdr:colOff>
      <xdr:row>136</xdr:row>
      <xdr:rowOff>172427</xdr:rowOff>
    </xdr:to>
    <xdr:pic>
      <xdr:nvPicPr>
        <xdr:cNvPr id="17" name="Picture 16">
          <a:extLst>
            <a:ext uri="{FF2B5EF4-FFF2-40B4-BE49-F238E27FC236}">
              <a16:creationId xmlns:a16="http://schemas.microsoft.com/office/drawing/2014/main" id="{2287FE67-2B68-CBDE-A50F-17B8B631FFB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8707101" y="22796609"/>
          <a:ext cx="2959678" cy="3817218"/>
        </a:xfrm>
        <a:prstGeom prst="rect">
          <a:avLst/>
        </a:prstGeom>
      </xdr:spPr>
    </xdr:pic>
    <xdr:clientData/>
  </xdr:twoCellAnchor>
  <xdr:twoCellAnchor editAs="oneCell">
    <xdr:from>
      <xdr:col>2</xdr:col>
      <xdr:colOff>1276350</xdr:colOff>
      <xdr:row>52</xdr:row>
      <xdr:rowOff>133350</xdr:rowOff>
    </xdr:from>
    <xdr:to>
      <xdr:col>3</xdr:col>
      <xdr:colOff>2886075</xdr:colOff>
      <xdr:row>73</xdr:row>
      <xdr:rowOff>114300</xdr:rowOff>
    </xdr:to>
    <xdr:pic>
      <xdr:nvPicPr>
        <xdr:cNvPr id="18" name="Picture 17">
          <a:extLst>
            <a:ext uri="{FF2B5EF4-FFF2-40B4-BE49-F238E27FC236}">
              <a16:creationId xmlns:a16="http://schemas.microsoft.com/office/drawing/2014/main" id="{497340BA-0A61-AD74-C3FA-63D81570B9B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228975" y="10572750"/>
          <a:ext cx="3076575" cy="3981450"/>
        </a:xfrm>
        <a:prstGeom prst="rect">
          <a:avLst/>
        </a:prstGeom>
      </xdr:spPr>
    </xdr:pic>
    <xdr:clientData/>
  </xdr:twoCellAnchor>
  <xdr:twoCellAnchor editAs="oneCell">
    <xdr:from>
      <xdr:col>11</xdr:col>
      <xdr:colOff>1485900</xdr:colOff>
      <xdr:row>52</xdr:row>
      <xdr:rowOff>135592</xdr:rowOff>
    </xdr:from>
    <xdr:to>
      <xdr:col>14</xdr:col>
      <xdr:colOff>295275</xdr:colOff>
      <xdr:row>73</xdr:row>
      <xdr:rowOff>91888</xdr:rowOff>
    </xdr:to>
    <xdr:pic>
      <xdr:nvPicPr>
        <xdr:cNvPr id="19" name="Picture 18">
          <a:extLst>
            <a:ext uri="{FF2B5EF4-FFF2-40B4-BE49-F238E27FC236}">
              <a16:creationId xmlns:a16="http://schemas.microsoft.com/office/drawing/2014/main" id="{1B79A7E7-E8B6-8B65-579A-CD676C9D6D4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1793200" y="10574992"/>
          <a:ext cx="3057525" cy="3956796"/>
        </a:xfrm>
        <a:prstGeom prst="rect">
          <a:avLst/>
        </a:prstGeom>
      </xdr:spPr>
    </xdr:pic>
    <xdr:clientData/>
  </xdr:twoCellAnchor>
  <xdr:twoCellAnchor editAs="oneCell">
    <xdr:from>
      <xdr:col>2</xdr:col>
      <xdr:colOff>1294102</xdr:colOff>
      <xdr:row>74</xdr:row>
      <xdr:rowOff>66675</xdr:rowOff>
    </xdr:from>
    <xdr:to>
      <xdr:col>3</xdr:col>
      <xdr:colOff>2881747</xdr:colOff>
      <xdr:row>95</xdr:row>
      <xdr:rowOff>19050</xdr:rowOff>
    </xdr:to>
    <xdr:pic>
      <xdr:nvPicPr>
        <xdr:cNvPr id="24" name="Picture 23">
          <a:extLst>
            <a:ext uri="{FF2B5EF4-FFF2-40B4-BE49-F238E27FC236}">
              <a16:creationId xmlns:a16="http://schemas.microsoft.com/office/drawing/2014/main" id="{47E9FB06-F306-67CF-7480-16687CF9486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246727" y="14697075"/>
          <a:ext cx="3054495" cy="3952875"/>
        </a:xfrm>
        <a:prstGeom prst="rect">
          <a:avLst/>
        </a:prstGeom>
      </xdr:spPr>
    </xdr:pic>
    <xdr:clientData/>
  </xdr:twoCellAnchor>
  <xdr:twoCellAnchor editAs="oneCell">
    <xdr:from>
      <xdr:col>3</xdr:col>
      <xdr:colOff>2876983</xdr:colOff>
      <xdr:row>74</xdr:row>
      <xdr:rowOff>28575</xdr:rowOff>
    </xdr:from>
    <xdr:to>
      <xdr:col>4</xdr:col>
      <xdr:colOff>1219200</xdr:colOff>
      <xdr:row>94</xdr:row>
      <xdr:rowOff>187139</xdr:rowOff>
    </xdr:to>
    <xdr:pic>
      <xdr:nvPicPr>
        <xdr:cNvPr id="20" name="Picture 19">
          <a:extLst>
            <a:ext uri="{FF2B5EF4-FFF2-40B4-BE49-F238E27FC236}">
              <a16:creationId xmlns:a16="http://schemas.microsoft.com/office/drawing/2014/main" id="{73573186-7475-B723-B30C-00FCCCEC59DC}"/>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296458" y="14658975"/>
          <a:ext cx="3066617" cy="3968564"/>
        </a:xfrm>
        <a:prstGeom prst="rect">
          <a:avLst/>
        </a:prstGeom>
      </xdr:spPr>
    </xdr:pic>
    <xdr:clientData/>
  </xdr:twoCellAnchor>
  <xdr:twoCellAnchor editAs="oneCell">
    <xdr:from>
      <xdr:col>4</xdr:col>
      <xdr:colOff>1238251</xdr:colOff>
      <xdr:row>74</xdr:row>
      <xdr:rowOff>19049</xdr:rowOff>
    </xdr:from>
    <xdr:to>
      <xdr:col>7</xdr:col>
      <xdr:colOff>87025</xdr:colOff>
      <xdr:row>94</xdr:row>
      <xdr:rowOff>142874</xdr:rowOff>
    </xdr:to>
    <xdr:pic>
      <xdr:nvPicPr>
        <xdr:cNvPr id="21" name="Picture 20">
          <a:extLst>
            <a:ext uri="{FF2B5EF4-FFF2-40B4-BE49-F238E27FC236}">
              <a16:creationId xmlns:a16="http://schemas.microsoft.com/office/drawing/2014/main" id="{93622561-9108-A379-19B8-3BE48B4A7C2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9382126" y="14649449"/>
          <a:ext cx="3039774" cy="3933825"/>
        </a:xfrm>
        <a:prstGeom prst="rect">
          <a:avLst/>
        </a:prstGeom>
      </xdr:spPr>
    </xdr:pic>
    <xdr:clientData/>
  </xdr:twoCellAnchor>
  <xdr:twoCellAnchor editAs="oneCell">
    <xdr:from>
      <xdr:col>7</xdr:col>
      <xdr:colOff>209549</xdr:colOff>
      <xdr:row>74</xdr:row>
      <xdr:rowOff>22971</xdr:rowOff>
    </xdr:from>
    <xdr:to>
      <xdr:col>8</xdr:col>
      <xdr:colOff>559377</xdr:colOff>
      <xdr:row>94</xdr:row>
      <xdr:rowOff>104775</xdr:rowOff>
    </xdr:to>
    <xdr:pic>
      <xdr:nvPicPr>
        <xdr:cNvPr id="22" name="Picture 21">
          <a:extLst>
            <a:ext uri="{FF2B5EF4-FFF2-40B4-BE49-F238E27FC236}">
              <a16:creationId xmlns:a16="http://schemas.microsoft.com/office/drawing/2014/main" id="{5F0D08BE-A08C-18CC-6CE2-2E3AE4351A7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2544424" y="14653371"/>
          <a:ext cx="3007303" cy="3891804"/>
        </a:xfrm>
        <a:prstGeom prst="rect">
          <a:avLst/>
        </a:prstGeom>
      </xdr:spPr>
    </xdr:pic>
    <xdr:clientData/>
  </xdr:twoCellAnchor>
  <xdr:twoCellAnchor editAs="oneCell">
    <xdr:from>
      <xdr:col>8</xdr:col>
      <xdr:colOff>600075</xdr:colOff>
      <xdr:row>74</xdr:row>
      <xdr:rowOff>14007</xdr:rowOff>
    </xdr:from>
    <xdr:to>
      <xdr:col>10</xdr:col>
      <xdr:colOff>28575</xdr:colOff>
      <xdr:row>94</xdr:row>
      <xdr:rowOff>86846</xdr:rowOff>
    </xdr:to>
    <xdr:pic>
      <xdr:nvPicPr>
        <xdr:cNvPr id="23" name="Picture 22">
          <a:extLst>
            <a:ext uri="{FF2B5EF4-FFF2-40B4-BE49-F238E27FC236}">
              <a16:creationId xmlns:a16="http://schemas.microsoft.com/office/drawing/2014/main" id="{76A258AD-2228-4D3D-F7F6-6F0163E8599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5592425" y="14644407"/>
          <a:ext cx="3000375" cy="3882839"/>
        </a:xfrm>
        <a:prstGeom prst="rect">
          <a:avLst/>
        </a:prstGeom>
      </xdr:spPr>
    </xdr:pic>
    <xdr:clientData/>
  </xdr:twoCellAnchor>
  <xdr:twoCellAnchor editAs="oneCell">
    <xdr:from>
      <xdr:col>10</xdr:col>
      <xdr:colOff>95250</xdr:colOff>
      <xdr:row>74</xdr:row>
      <xdr:rowOff>9525</xdr:rowOff>
    </xdr:from>
    <xdr:to>
      <xdr:col>11</xdr:col>
      <xdr:colOff>1371600</xdr:colOff>
      <xdr:row>94</xdr:row>
      <xdr:rowOff>107016</xdr:rowOff>
    </xdr:to>
    <xdr:pic>
      <xdr:nvPicPr>
        <xdr:cNvPr id="25" name="Picture 24">
          <a:extLst>
            <a:ext uri="{FF2B5EF4-FFF2-40B4-BE49-F238E27FC236}">
              <a16:creationId xmlns:a16="http://schemas.microsoft.com/office/drawing/2014/main" id="{B94F2199-6D7D-0F87-05F3-BB9A6549348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8659475" y="14639925"/>
          <a:ext cx="3019425" cy="3907491"/>
        </a:xfrm>
        <a:prstGeom prst="rect">
          <a:avLst/>
        </a:prstGeom>
      </xdr:spPr>
    </xdr:pic>
    <xdr:clientData/>
  </xdr:twoCellAnchor>
  <xdr:twoCellAnchor editAs="oneCell">
    <xdr:from>
      <xdr:col>11</xdr:col>
      <xdr:colOff>1495425</xdr:colOff>
      <xdr:row>74</xdr:row>
      <xdr:rowOff>47625</xdr:rowOff>
    </xdr:from>
    <xdr:to>
      <xdr:col>14</xdr:col>
      <xdr:colOff>266700</xdr:colOff>
      <xdr:row>94</xdr:row>
      <xdr:rowOff>145116</xdr:rowOff>
    </xdr:to>
    <xdr:pic>
      <xdr:nvPicPr>
        <xdr:cNvPr id="26" name="Picture 25">
          <a:extLst>
            <a:ext uri="{FF2B5EF4-FFF2-40B4-BE49-F238E27FC236}">
              <a16:creationId xmlns:a16="http://schemas.microsoft.com/office/drawing/2014/main" id="{842BF774-047F-6B10-54B4-D68785B8347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1802725" y="14678025"/>
          <a:ext cx="3019425" cy="3907491"/>
        </a:xfrm>
        <a:prstGeom prst="rect">
          <a:avLst/>
        </a:prstGeom>
      </xdr:spPr>
    </xdr:pic>
    <xdr:clientData/>
  </xdr:twoCellAnchor>
  <xdr:twoCellAnchor editAs="oneCell">
    <xdr:from>
      <xdr:col>2</xdr:col>
      <xdr:colOff>1285876</xdr:colOff>
      <xdr:row>95</xdr:row>
      <xdr:rowOff>38099</xdr:rowOff>
    </xdr:from>
    <xdr:to>
      <xdr:col>3</xdr:col>
      <xdr:colOff>2895600</xdr:colOff>
      <xdr:row>116</xdr:row>
      <xdr:rowOff>19048</xdr:rowOff>
    </xdr:to>
    <xdr:pic>
      <xdr:nvPicPr>
        <xdr:cNvPr id="28" name="Picture 27">
          <a:extLst>
            <a:ext uri="{FF2B5EF4-FFF2-40B4-BE49-F238E27FC236}">
              <a16:creationId xmlns:a16="http://schemas.microsoft.com/office/drawing/2014/main" id="{42BCE9B2-05F1-7E0F-6F02-2E416A1B2A0B}"/>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3238501" y="18668999"/>
          <a:ext cx="3076574" cy="3981449"/>
        </a:xfrm>
        <a:prstGeom prst="rect">
          <a:avLst/>
        </a:prstGeom>
      </xdr:spPr>
    </xdr:pic>
    <xdr:clientData/>
  </xdr:twoCellAnchor>
  <xdr:twoCellAnchor editAs="oneCell">
    <xdr:from>
      <xdr:col>3</xdr:col>
      <xdr:colOff>2905124</xdr:colOff>
      <xdr:row>95</xdr:row>
      <xdr:rowOff>76199</xdr:rowOff>
    </xdr:from>
    <xdr:to>
      <xdr:col>4</xdr:col>
      <xdr:colOff>1220499</xdr:colOff>
      <xdr:row>116</xdr:row>
      <xdr:rowOff>9525</xdr:rowOff>
    </xdr:to>
    <xdr:pic>
      <xdr:nvPicPr>
        <xdr:cNvPr id="30" name="Picture 29">
          <a:extLst>
            <a:ext uri="{FF2B5EF4-FFF2-40B4-BE49-F238E27FC236}">
              <a16:creationId xmlns:a16="http://schemas.microsoft.com/office/drawing/2014/main" id="{46A6DB35-EB92-733C-9F31-20F27DE983A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6324599" y="18707099"/>
          <a:ext cx="3039775" cy="3933826"/>
        </a:xfrm>
        <a:prstGeom prst="rect">
          <a:avLst/>
        </a:prstGeom>
      </xdr:spPr>
    </xdr:pic>
    <xdr:clientData/>
  </xdr:twoCellAnchor>
  <xdr:twoCellAnchor editAs="oneCell">
    <xdr:from>
      <xdr:col>4</xdr:col>
      <xdr:colOff>1281979</xdr:colOff>
      <xdr:row>95</xdr:row>
      <xdr:rowOff>92445</xdr:rowOff>
    </xdr:from>
    <xdr:to>
      <xdr:col>7</xdr:col>
      <xdr:colOff>118201</xdr:colOff>
      <xdr:row>116</xdr:row>
      <xdr:rowOff>9525</xdr:rowOff>
    </xdr:to>
    <xdr:pic>
      <xdr:nvPicPr>
        <xdr:cNvPr id="32" name="Picture 31">
          <a:extLst>
            <a:ext uri="{FF2B5EF4-FFF2-40B4-BE49-F238E27FC236}">
              <a16:creationId xmlns:a16="http://schemas.microsoft.com/office/drawing/2014/main" id="{ABD8699B-4BEC-789E-B04A-0FFFBA073C9C}"/>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9425854" y="18723345"/>
          <a:ext cx="3027222" cy="3917580"/>
        </a:xfrm>
        <a:prstGeom prst="rect">
          <a:avLst/>
        </a:prstGeom>
      </xdr:spPr>
    </xdr:pic>
    <xdr:clientData/>
  </xdr:twoCellAnchor>
  <xdr:twoCellAnchor editAs="oneCell">
    <xdr:from>
      <xdr:col>7</xdr:col>
      <xdr:colOff>247651</xdr:colOff>
      <xdr:row>95</xdr:row>
      <xdr:rowOff>13449</xdr:rowOff>
    </xdr:from>
    <xdr:to>
      <xdr:col>8</xdr:col>
      <xdr:colOff>685800</xdr:colOff>
      <xdr:row>116</xdr:row>
      <xdr:rowOff>19051</xdr:rowOff>
    </xdr:to>
    <xdr:pic>
      <xdr:nvPicPr>
        <xdr:cNvPr id="34" name="Picture 33">
          <a:extLst>
            <a:ext uri="{FF2B5EF4-FFF2-40B4-BE49-F238E27FC236}">
              <a16:creationId xmlns:a16="http://schemas.microsoft.com/office/drawing/2014/main" id="{908C8B01-14D1-39EB-95FD-63602525237D}"/>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2582526" y="18644349"/>
          <a:ext cx="3095624" cy="4006102"/>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14</xdr:col>
      <xdr:colOff>1447800</xdr:colOff>
      <xdr:row>12</xdr:row>
      <xdr:rowOff>4762</xdr:rowOff>
    </xdr:from>
    <xdr:to>
      <xdr:col>19</xdr:col>
      <xdr:colOff>0</xdr:colOff>
      <xdr:row>34</xdr:row>
      <xdr:rowOff>0</xdr:rowOff>
    </xdr:to>
    <xdr:graphicFrame macro="">
      <xdr:nvGraphicFramePr>
        <xdr:cNvPr id="2" name="Chart 1">
          <a:extLst>
            <a:ext uri="{FF2B5EF4-FFF2-40B4-BE49-F238E27FC236}">
              <a16:creationId xmlns:a16="http://schemas.microsoft.com/office/drawing/2014/main" id="{7A102763-C427-5762-FEA9-D10929ABD1D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1200151</xdr:colOff>
      <xdr:row>107</xdr:row>
      <xdr:rowOff>152400</xdr:rowOff>
    </xdr:from>
    <xdr:to>
      <xdr:col>3</xdr:col>
      <xdr:colOff>933450</xdr:colOff>
      <xdr:row>126</xdr:row>
      <xdr:rowOff>119902</xdr:rowOff>
    </xdr:to>
    <xdr:pic>
      <xdr:nvPicPr>
        <xdr:cNvPr id="4" name="Picture 3">
          <a:extLst>
            <a:ext uri="{FF2B5EF4-FFF2-40B4-BE49-F238E27FC236}">
              <a16:creationId xmlns:a16="http://schemas.microsoft.com/office/drawing/2014/main" id="{C18DF09A-A4EE-0406-06AF-BFAB43DC3C1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09751" y="21021675"/>
          <a:ext cx="2771774" cy="3587002"/>
        </a:xfrm>
        <a:prstGeom prst="rect">
          <a:avLst/>
        </a:prstGeom>
      </xdr:spPr>
    </xdr:pic>
    <xdr:clientData/>
  </xdr:twoCellAnchor>
  <xdr:twoCellAnchor editAs="oneCell">
    <xdr:from>
      <xdr:col>3</xdr:col>
      <xdr:colOff>1087681</xdr:colOff>
      <xdr:row>107</xdr:row>
      <xdr:rowOff>160307</xdr:rowOff>
    </xdr:from>
    <xdr:to>
      <xdr:col>3</xdr:col>
      <xdr:colOff>3864952</xdr:colOff>
      <xdr:row>126</xdr:row>
      <xdr:rowOff>133734</xdr:rowOff>
    </xdr:to>
    <xdr:pic>
      <xdr:nvPicPr>
        <xdr:cNvPr id="6" name="Picture 5">
          <a:extLst>
            <a:ext uri="{FF2B5EF4-FFF2-40B4-BE49-F238E27FC236}">
              <a16:creationId xmlns:a16="http://schemas.microsoft.com/office/drawing/2014/main" id="{8A8A4E96-EC30-90B7-2D20-0FF9A0C5C6C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732825" y="21179418"/>
          <a:ext cx="2777271" cy="3627729"/>
        </a:xfrm>
        <a:prstGeom prst="rect">
          <a:avLst/>
        </a:prstGeom>
      </xdr:spPr>
    </xdr:pic>
    <xdr:clientData/>
  </xdr:twoCellAnchor>
  <xdr:twoCellAnchor editAs="oneCell">
    <xdr:from>
      <xdr:col>3</xdr:col>
      <xdr:colOff>4084760</xdr:colOff>
      <xdr:row>107</xdr:row>
      <xdr:rowOff>164856</xdr:rowOff>
    </xdr:from>
    <xdr:to>
      <xdr:col>4</xdr:col>
      <xdr:colOff>2326298</xdr:colOff>
      <xdr:row>126</xdr:row>
      <xdr:rowOff>137382</xdr:rowOff>
    </xdr:to>
    <xdr:pic>
      <xdr:nvPicPr>
        <xdr:cNvPr id="8" name="Picture 7">
          <a:extLst>
            <a:ext uri="{FF2B5EF4-FFF2-40B4-BE49-F238E27FC236}">
              <a16:creationId xmlns:a16="http://schemas.microsoft.com/office/drawing/2014/main" id="{306340FC-4B5B-C4A8-EEA9-EE1493E9377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729904" y="21183967"/>
          <a:ext cx="2802548" cy="3626828"/>
        </a:xfrm>
        <a:prstGeom prst="rect">
          <a:avLst/>
        </a:prstGeom>
      </xdr:spPr>
    </xdr:pic>
    <xdr:clientData/>
  </xdr:twoCellAnchor>
  <xdr:twoCellAnchor editAs="oneCell">
    <xdr:from>
      <xdr:col>4</xdr:col>
      <xdr:colOff>2408729</xdr:colOff>
      <xdr:row>107</xdr:row>
      <xdr:rowOff>167053</xdr:rowOff>
    </xdr:from>
    <xdr:to>
      <xdr:col>7</xdr:col>
      <xdr:colOff>1007453</xdr:colOff>
      <xdr:row>126</xdr:row>
      <xdr:rowOff>139575</xdr:rowOff>
    </xdr:to>
    <xdr:pic>
      <xdr:nvPicPr>
        <xdr:cNvPr id="5" name="Picture 4">
          <a:extLst>
            <a:ext uri="{FF2B5EF4-FFF2-40B4-BE49-F238E27FC236}">
              <a16:creationId xmlns:a16="http://schemas.microsoft.com/office/drawing/2014/main" id="{1C6CD240-7136-5FD3-57BC-43684B867DF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614883" y="21186164"/>
          <a:ext cx="2802546" cy="3626824"/>
        </a:xfrm>
        <a:prstGeom prst="rect">
          <a:avLst/>
        </a:prstGeom>
      </xdr:spPr>
    </xdr:pic>
    <xdr:clientData/>
  </xdr:twoCellAnchor>
  <xdr:twoCellAnchor editAs="oneCell">
    <xdr:from>
      <xdr:col>8</xdr:col>
      <xdr:colOff>1080722</xdr:colOff>
      <xdr:row>107</xdr:row>
      <xdr:rowOff>177826</xdr:rowOff>
    </xdr:from>
    <xdr:to>
      <xdr:col>10</xdr:col>
      <xdr:colOff>833438</xdr:colOff>
      <xdr:row>126</xdr:row>
      <xdr:rowOff>126646</xdr:rowOff>
    </xdr:to>
    <xdr:pic>
      <xdr:nvPicPr>
        <xdr:cNvPr id="9" name="Picture 8">
          <a:extLst>
            <a:ext uri="{FF2B5EF4-FFF2-40B4-BE49-F238E27FC236}">
              <a16:creationId xmlns:a16="http://schemas.microsoft.com/office/drawing/2014/main" id="{EF6BF63E-278B-DFE8-81C8-B8C937F934A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6137549" y="21196937"/>
          <a:ext cx="2784230" cy="3603122"/>
        </a:xfrm>
        <a:prstGeom prst="rect">
          <a:avLst/>
        </a:prstGeom>
      </xdr:spPr>
    </xdr:pic>
    <xdr:clientData/>
  </xdr:twoCellAnchor>
  <xdr:twoCellAnchor editAs="oneCell">
    <xdr:from>
      <xdr:col>10</xdr:col>
      <xdr:colOff>934183</xdr:colOff>
      <xdr:row>107</xdr:row>
      <xdr:rowOff>155697</xdr:rowOff>
    </xdr:from>
    <xdr:to>
      <xdr:col>12</xdr:col>
      <xdr:colOff>585769</xdr:colOff>
      <xdr:row>126</xdr:row>
      <xdr:rowOff>139577</xdr:rowOff>
    </xdr:to>
    <xdr:pic>
      <xdr:nvPicPr>
        <xdr:cNvPr id="11" name="Picture 10">
          <a:extLst>
            <a:ext uri="{FF2B5EF4-FFF2-40B4-BE49-F238E27FC236}">
              <a16:creationId xmlns:a16="http://schemas.microsoft.com/office/drawing/2014/main" id="{99DC52F6-9852-B46A-1A67-D69552F1096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022524" y="21174808"/>
          <a:ext cx="2811322" cy="3638182"/>
        </a:xfrm>
        <a:prstGeom prst="rect">
          <a:avLst/>
        </a:prstGeom>
      </xdr:spPr>
    </xdr:pic>
    <xdr:clientData/>
  </xdr:twoCellAnchor>
  <xdr:twoCellAnchor editAs="oneCell">
    <xdr:from>
      <xdr:col>12</xdr:col>
      <xdr:colOff>943342</xdr:colOff>
      <xdr:row>107</xdr:row>
      <xdr:rowOff>189142</xdr:rowOff>
    </xdr:from>
    <xdr:to>
      <xdr:col>14</xdr:col>
      <xdr:colOff>1309687</xdr:colOff>
      <xdr:row>126</xdr:row>
      <xdr:rowOff>173517</xdr:rowOff>
    </xdr:to>
    <xdr:pic>
      <xdr:nvPicPr>
        <xdr:cNvPr id="13" name="Picture 12">
          <a:extLst>
            <a:ext uri="{FF2B5EF4-FFF2-40B4-BE49-F238E27FC236}">
              <a16:creationId xmlns:a16="http://schemas.microsoft.com/office/drawing/2014/main" id="{279BD16F-0711-AFBF-D8F7-A7E5415C9E8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2191419" y="21208253"/>
          <a:ext cx="2811706" cy="3638677"/>
        </a:xfrm>
        <a:prstGeom prst="rect">
          <a:avLst/>
        </a:prstGeom>
      </xdr:spPr>
    </xdr:pic>
    <xdr:clientData/>
  </xdr:twoCellAnchor>
  <xdr:twoCellAnchor editAs="oneCell">
    <xdr:from>
      <xdr:col>1</xdr:col>
      <xdr:colOff>1199784</xdr:colOff>
      <xdr:row>127</xdr:row>
      <xdr:rowOff>27476</xdr:rowOff>
    </xdr:from>
    <xdr:to>
      <xdr:col>3</xdr:col>
      <xdr:colOff>951285</xdr:colOff>
      <xdr:row>145</xdr:row>
      <xdr:rowOff>167054</xdr:rowOff>
    </xdr:to>
    <xdr:pic>
      <xdr:nvPicPr>
        <xdr:cNvPr id="15" name="Picture 14">
          <a:extLst>
            <a:ext uri="{FF2B5EF4-FFF2-40B4-BE49-F238E27FC236}">
              <a16:creationId xmlns:a16="http://schemas.microsoft.com/office/drawing/2014/main" id="{63EF672D-3C5B-74BB-7829-FD86BCED885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813414" y="24893221"/>
          <a:ext cx="2783015" cy="3601549"/>
        </a:xfrm>
        <a:prstGeom prst="rect">
          <a:avLst/>
        </a:prstGeom>
      </xdr:spPr>
    </xdr:pic>
    <xdr:clientData/>
  </xdr:twoCellAnchor>
  <xdr:twoCellAnchor editAs="oneCell">
    <xdr:from>
      <xdr:col>3</xdr:col>
      <xdr:colOff>1053247</xdr:colOff>
      <xdr:row>127</xdr:row>
      <xdr:rowOff>29133</xdr:rowOff>
    </xdr:from>
    <xdr:to>
      <xdr:col>3</xdr:col>
      <xdr:colOff>3828318</xdr:colOff>
      <xdr:row>145</xdr:row>
      <xdr:rowOff>158431</xdr:rowOff>
    </xdr:to>
    <xdr:pic>
      <xdr:nvPicPr>
        <xdr:cNvPr id="17" name="Picture 16">
          <a:extLst>
            <a:ext uri="{FF2B5EF4-FFF2-40B4-BE49-F238E27FC236}">
              <a16:creationId xmlns:a16="http://schemas.microsoft.com/office/drawing/2014/main" id="{688216F6-ED71-9B3B-8E23-3116079CE98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698391" y="24894878"/>
          <a:ext cx="2775071" cy="3591269"/>
        </a:xfrm>
        <a:prstGeom prst="rect">
          <a:avLst/>
        </a:prstGeom>
      </xdr:spPr>
    </xdr:pic>
    <xdr:clientData/>
  </xdr:twoCellAnchor>
  <xdr:twoCellAnchor editAs="oneCell">
    <xdr:from>
      <xdr:col>3</xdr:col>
      <xdr:colOff>4121394</xdr:colOff>
      <xdr:row>126</xdr:row>
      <xdr:rowOff>185325</xdr:rowOff>
    </xdr:from>
    <xdr:to>
      <xdr:col>4</xdr:col>
      <xdr:colOff>2361269</xdr:colOff>
      <xdr:row>145</xdr:row>
      <xdr:rowOff>155697</xdr:rowOff>
    </xdr:to>
    <xdr:pic>
      <xdr:nvPicPr>
        <xdr:cNvPr id="19" name="Picture 18">
          <a:extLst>
            <a:ext uri="{FF2B5EF4-FFF2-40B4-BE49-F238E27FC236}">
              <a16:creationId xmlns:a16="http://schemas.microsoft.com/office/drawing/2014/main" id="{FF92BDA1-D8AA-2369-2992-AC834A41992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766538" y="24858738"/>
          <a:ext cx="2800885" cy="3624675"/>
        </a:xfrm>
        <a:prstGeom prst="rect">
          <a:avLst/>
        </a:prstGeom>
      </xdr:spPr>
    </xdr:pic>
    <xdr:clientData/>
  </xdr:twoCellAnchor>
  <xdr:twoCellAnchor editAs="oneCell">
    <xdr:from>
      <xdr:col>4</xdr:col>
      <xdr:colOff>2372091</xdr:colOff>
      <xdr:row>126</xdr:row>
      <xdr:rowOff>172439</xdr:rowOff>
    </xdr:from>
    <xdr:to>
      <xdr:col>7</xdr:col>
      <xdr:colOff>971550</xdr:colOff>
      <xdr:row>145</xdr:row>
      <xdr:rowOff>146539</xdr:rowOff>
    </xdr:to>
    <xdr:pic>
      <xdr:nvPicPr>
        <xdr:cNvPr id="7" name="Picture 6">
          <a:extLst>
            <a:ext uri="{FF2B5EF4-FFF2-40B4-BE49-F238E27FC236}">
              <a16:creationId xmlns:a16="http://schemas.microsoft.com/office/drawing/2014/main" id="{780D06E7-0245-27C7-5074-97823B4F13D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0582641" y="24661214"/>
          <a:ext cx="2809509" cy="3593600"/>
        </a:xfrm>
        <a:prstGeom prst="rect">
          <a:avLst/>
        </a:prstGeom>
      </xdr:spPr>
    </xdr:pic>
    <xdr:clientData/>
  </xdr:twoCellAnchor>
  <xdr:twoCellAnchor editAs="oneCell">
    <xdr:from>
      <xdr:col>7</xdr:col>
      <xdr:colOff>1000126</xdr:colOff>
      <xdr:row>126</xdr:row>
      <xdr:rowOff>179294</xdr:rowOff>
    </xdr:from>
    <xdr:to>
      <xdr:col>8</xdr:col>
      <xdr:colOff>1114426</xdr:colOff>
      <xdr:row>145</xdr:row>
      <xdr:rowOff>134471</xdr:rowOff>
    </xdr:to>
    <xdr:pic>
      <xdr:nvPicPr>
        <xdr:cNvPr id="12" name="Picture 11">
          <a:extLst>
            <a:ext uri="{FF2B5EF4-FFF2-40B4-BE49-F238E27FC236}">
              <a16:creationId xmlns:a16="http://schemas.microsoft.com/office/drawing/2014/main" id="{5B01F61A-2646-0325-D6EF-3D8DC5EC69A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420726" y="24668069"/>
          <a:ext cx="2762250" cy="3574677"/>
        </a:xfrm>
        <a:prstGeom prst="rect">
          <a:avLst/>
        </a:prstGeom>
      </xdr:spPr>
    </xdr:pic>
    <xdr:clientData/>
  </xdr:twoCellAnchor>
  <xdr:twoCellAnchor editAs="oneCell">
    <xdr:from>
      <xdr:col>8</xdr:col>
      <xdr:colOff>1124815</xdr:colOff>
      <xdr:row>126</xdr:row>
      <xdr:rowOff>176491</xdr:rowOff>
    </xdr:from>
    <xdr:to>
      <xdr:col>10</xdr:col>
      <xdr:colOff>866775</xdr:colOff>
      <xdr:row>145</xdr:row>
      <xdr:rowOff>142874</xdr:rowOff>
    </xdr:to>
    <xdr:pic>
      <xdr:nvPicPr>
        <xdr:cNvPr id="16" name="Picture 15">
          <a:extLst>
            <a:ext uri="{FF2B5EF4-FFF2-40B4-BE49-F238E27FC236}">
              <a16:creationId xmlns:a16="http://schemas.microsoft.com/office/drawing/2014/main" id="{E0430796-361C-945A-078C-5E3E6C7230D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6193365" y="24665266"/>
          <a:ext cx="2770910" cy="3585883"/>
        </a:xfrm>
        <a:prstGeom prst="rect">
          <a:avLst/>
        </a:prstGeom>
      </xdr:spPr>
    </xdr:pic>
    <xdr:clientData/>
  </xdr:twoCellAnchor>
  <xdr:twoCellAnchor editAs="oneCell">
    <xdr:from>
      <xdr:col>10</xdr:col>
      <xdr:colOff>923926</xdr:colOff>
      <xdr:row>126</xdr:row>
      <xdr:rowOff>150719</xdr:rowOff>
    </xdr:from>
    <xdr:to>
      <xdr:col>12</xdr:col>
      <xdr:colOff>542925</xdr:colOff>
      <xdr:row>145</xdr:row>
      <xdr:rowOff>130547</xdr:rowOff>
    </xdr:to>
    <xdr:pic>
      <xdr:nvPicPr>
        <xdr:cNvPr id="20" name="Picture 19">
          <a:extLst>
            <a:ext uri="{FF2B5EF4-FFF2-40B4-BE49-F238E27FC236}">
              <a16:creationId xmlns:a16="http://schemas.microsoft.com/office/drawing/2014/main" id="{BD0C70C7-4D03-1C87-E797-96EF3C29287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9021426" y="24639494"/>
          <a:ext cx="2781299" cy="3599328"/>
        </a:xfrm>
        <a:prstGeom prst="rect">
          <a:avLst/>
        </a:prstGeom>
      </xdr:spPr>
    </xdr:pic>
    <xdr:clientData/>
  </xdr:twoCellAnchor>
  <xdr:twoCellAnchor editAs="oneCell">
    <xdr:from>
      <xdr:col>12</xdr:col>
      <xdr:colOff>904875</xdr:colOff>
      <xdr:row>126</xdr:row>
      <xdr:rowOff>142875</xdr:rowOff>
    </xdr:from>
    <xdr:to>
      <xdr:col>14</xdr:col>
      <xdr:colOff>1270722</xdr:colOff>
      <xdr:row>145</xdr:row>
      <xdr:rowOff>152401</xdr:rowOff>
    </xdr:to>
    <xdr:pic>
      <xdr:nvPicPr>
        <xdr:cNvPr id="22" name="Picture 21">
          <a:extLst>
            <a:ext uri="{FF2B5EF4-FFF2-40B4-BE49-F238E27FC236}">
              <a16:creationId xmlns:a16="http://schemas.microsoft.com/office/drawing/2014/main" id="{26E09E79-74A0-C1DE-F27F-269636ADD441}"/>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2164675" y="24631650"/>
          <a:ext cx="2804247" cy="3629026"/>
        </a:xfrm>
        <a:prstGeom prst="rect">
          <a:avLst/>
        </a:prstGeom>
      </xdr:spPr>
    </xdr:pic>
    <xdr:clientData/>
  </xdr:twoCellAnchor>
  <xdr:twoCellAnchor editAs="oneCell">
    <xdr:from>
      <xdr:col>1</xdr:col>
      <xdr:colOff>1200151</xdr:colOff>
      <xdr:row>147</xdr:row>
      <xdr:rowOff>0</xdr:rowOff>
    </xdr:from>
    <xdr:to>
      <xdr:col>3</xdr:col>
      <xdr:colOff>936482</xdr:colOff>
      <xdr:row>165</xdr:row>
      <xdr:rowOff>161925</xdr:rowOff>
    </xdr:to>
    <xdr:pic>
      <xdr:nvPicPr>
        <xdr:cNvPr id="10" name="Picture 9">
          <a:extLst>
            <a:ext uri="{FF2B5EF4-FFF2-40B4-BE49-F238E27FC236}">
              <a16:creationId xmlns:a16="http://schemas.microsoft.com/office/drawing/2014/main" id="{79E0782E-25ED-CFF4-16BD-7FBC9B475BA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809751" y="28489275"/>
          <a:ext cx="2774806" cy="3590925"/>
        </a:xfrm>
        <a:prstGeom prst="rect">
          <a:avLst/>
        </a:prstGeom>
      </xdr:spPr>
    </xdr:pic>
    <xdr:clientData/>
  </xdr:twoCellAnchor>
  <xdr:twoCellAnchor editAs="oneCell">
    <xdr:from>
      <xdr:col>3</xdr:col>
      <xdr:colOff>1057275</xdr:colOff>
      <xdr:row>146</xdr:row>
      <xdr:rowOff>161925</xdr:rowOff>
    </xdr:from>
    <xdr:to>
      <xdr:col>3</xdr:col>
      <xdr:colOff>3854161</xdr:colOff>
      <xdr:row>165</xdr:row>
      <xdr:rowOff>161924</xdr:rowOff>
    </xdr:to>
    <xdr:pic>
      <xdr:nvPicPr>
        <xdr:cNvPr id="14" name="Picture 13">
          <a:extLst>
            <a:ext uri="{FF2B5EF4-FFF2-40B4-BE49-F238E27FC236}">
              <a16:creationId xmlns:a16="http://schemas.microsoft.com/office/drawing/2014/main" id="{E88F5F2B-E045-EFBD-8B4B-8475CF1EA46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705350" y="28460700"/>
          <a:ext cx="2796886" cy="3619499"/>
        </a:xfrm>
        <a:prstGeom prst="rect">
          <a:avLst/>
        </a:prstGeom>
      </xdr:spPr>
    </xdr:pic>
    <xdr:clientData/>
  </xdr:twoCellAnchor>
  <xdr:twoCellAnchor editAs="oneCell">
    <xdr:from>
      <xdr:col>3</xdr:col>
      <xdr:colOff>4015154</xdr:colOff>
      <xdr:row>146</xdr:row>
      <xdr:rowOff>152959</xdr:rowOff>
    </xdr:from>
    <xdr:to>
      <xdr:col>4</xdr:col>
      <xdr:colOff>2253029</xdr:colOff>
      <xdr:row>165</xdr:row>
      <xdr:rowOff>157442</xdr:rowOff>
    </xdr:to>
    <xdr:pic>
      <xdr:nvPicPr>
        <xdr:cNvPr id="21" name="Picture 20">
          <a:extLst>
            <a:ext uri="{FF2B5EF4-FFF2-40B4-BE49-F238E27FC236}">
              <a16:creationId xmlns:a16="http://schemas.microsoft.com/office/drawing/2014/main" id="{0EE8D943-07FE-B4AD-E3E6-56F766E2DBA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660298" y="28673007"/>
          <a:ext cx="2798885" cy="3658786"/>
        </a:xfrm>
        <a:prstGeom prst="rect">
          <a:avLst/>
        </a:prstGeom>
      </xdr:spPr>
    </xdr:pic>
    <xdr:clientData/>
  </xdr:twoCellAnchor>
  <xdr:twoCellAnchor editAs="oneCell">
    <xdr:from>
      <xdr:col>4</xdr:col>
      <xdr:colOff>2361676</xdr:colOff>
      <xdr:row>146</xdr:row>
      <xdr:rowOff>146539</xdr:rowOff>
    </xdr:from>
    <xdr:to>
      <xdr:col>7</xdr:col>
      <xdr:colOff>970817</xdr:colOff>
      <xdr:row>165</xdr:row>
      <xdr:rowOff>168400</xdr:rowOff>
    </xdr:to>
    <xdr:pic>
      <xdr:nvPicPr>
        <xdr:cNvPr id="24" name="Picture 23">
          <a:extLst>
            <a:ext uri="{FF2B5EF4-FFF2-40B4-BE49-F238E27FC236}">
              <a16:creationId xmlns:a16="http://schemas.microsoft.com/office/drawing/2014/main" id="{2F348554-8E6F-92A2-9D3A-DD4AB954745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0567830" y="28666587"/>
          <a:ext cx="2812963" cy="3676164"/>
        </a:xfrm>
        <a:prstGeom prst="rect">
          <a:avLst/>
        </a:prstGeom>
      </xdr:spPr>
    </xdr:pic>
    <xdr:clientData/>
  </xdr:twoCellAnchor>
  <xdr:twoCellAnchor editAs="oneCell">
    <xdr:from>
      <xdr:col>7</xdr:col>
      <xdr:colOff>989135</xdr:colOff>
      <xdr:row>146</xdr:row>
      <xdr:rowOff>144921</xdr:rowOff>
    </xdr:from>
    <xdr:to>
      <xdr:col>8</xdr:col>
      <xdr:colOff>1181467</xdr:colOff>
      <xdr:row>165</xdr:row>
      <xdr:rowOff>164855</xdr:rowOff>
    </xdr:to>
    <xdr:pic>
      <xdr:nvPicPr>
        <xdr:cNvPr id="26" name="Picture 25">
          <a:extLst>
            <a:ext uri="{FF2B5EF4-FFF2-40B4-BE49-F238E27FC236}">
              <a16:creationId xmlns:a16="http://schemas.microsoft.com/office/drawing/2014/main" id="{CDB72FFF-34F2-D55C-6661-F86F42E84EC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3399111" y="28664969"/>
          <a:ext cx="2839183" cy="3674237"/>
        </a:xfrm>
        <a:prstGeom prst="rect">
          <a:avLst/>
        </a:prstGeom>
      </xdr:spPr>
    </xdr:pic>
    <xdr:clientData/>
  </xdr:twoCellAnchor>
  <xdr:twoCellAnchor editAs="oneCell">
    <xdr:from>
      <xdr:col>8</xdr:col>
      <xdr:colOff>1135673</xdr:colOff>
      <xdr:row>146</xdr:row>
      <xdr:rowOff>150309</xdr:rowOff>
    </xdr:from>
    <xdr:to>
      <xdr:col>10</xdr:col>
      <xdr:colOff>934184</xdr:colOff>
      <xdr:row>165</xdr:row>
      <xdr:rowOff>158392</xdr:rowOff>
    </xdr:to>
    <xdr:pic>
      <xdr:nvPicPr>
        <xdr:cNvPr id="18" name="Picture 17">
          <a:extLst>
            <a:ext uri="{FF2B5EF4-FFF2-40B4-BE49-F238E27FC236}">
              <a16:creationId xmlns:a16="http://schemas.microsoft.com/office/drawing/2014/main" id="{5025E755-C771-0B60-D0CE-E0E1D82D931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6192500" y="28670357"/>
          <a:ext cx="2830025" cy="3662386"/>
        </a:xfrm>
        <a:prstGeom prst="rect">
          <a:avLst/>
        </a:prstGeom>
      </xdr:spPr>
    </xdr:pic>
    <xdr:clientData/>
  </xdr:twoCellAnchor>
  <xdr:twoCellAnchor editAs="oneCell">
    <xdr:from>
      <xdr:col>10</xdr:col>
      <xdr:colOff>897548</xdr:colOff>
      <xdr:row>146</xdr:row>
      <xdr:rowOff>155697</xdr:rowOff>
    </xdr:from>
    <xdr:to>
      <xdr:col>12</xdr:col>
      <xdr:colOff>569086</xdr:colOff>
      <xdr:row>165</xdr:row>
      <xdr:rowOff>165396</xdr:rowOff>
    </xdr:to>
    <xdr:pic>
      <xdr:nvPicPr>
        <xdr:cNvPr id="25" name="Picture 24">
          <a:extLst>
            <a:ext uri="{FF2B5EF4-FFF2-40B4-BE49-F238E27FC236}">
              <a16:creationId xmlns:a16="http://schemas.microsoft.com/office/drawing/2014/main" id="{E78CD4C7-CAAA-8159-FB47-A855B7586268}"/>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8985889" y="28675745"/>
          <a:ext cx="2831274" cy="3664002"/>
        </a:xfrm>
        <a:prstGeom prst="rect">
          <a:avLst/>
        </a:prstGeom>
      </xdr:spPr>
    </xdr:pic>
    <xdr:clientData/>
  </xdr:twoCellAnchor>
  <xdr:twoCellAnchor editAs="oneCell">
    <xdr:from>
      <xdr:col>12</xdr:col>
      <xdr:colOff>689465</xdr:colOff>
      <xdr:row>146</xdr:row>
      <xdr:rowOff>148369</xdr:rowOff>
    </xdr:from>
    <xdr:to>
      <xdr:col>14</xdr:col>
      <xdr:colOff>1073264</xdr:colOff>
      <xdr:row>165</xdr:row>
      <xdr:rowOff>155331</xdr:rowOff>
    </xdr:to>
    <xdr:pic>
      <xdr:nvPicPr>
        <xdr:cNvPr id="28" name="Picture 27">
          <a:extLst>
            <a:ext uri="{FF2B5EF4-FFF2-40B4-BE49-F238E27FC236}">
              <a16:creationId xmlns:a16="http://schemas.microsoft.com/office/drawing/2014/main" id="{2F5AA758-DBDB-D225-D201-2946B4B76528}"/>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1949265" y="28447144"/>
          <a:ext cx="2822199" cy="3626462"/>
        </a:xfrm>
        <a:prstGeom prst="rect">
          <a:avLst/>
        </a:prstGeom>
      </xdr:spPr>
    </xdr:pic>
    <xdr:clientData/>
  </xdr:twoCellAnchor>
  <xdr:twoCellAnchor editAs="oneCell">
    <xdr:from>
      <xdr:col>1</xdr:col>
      <xdr:colOff>1209677</xdr:colOff>
      <xdr:row>166</xdr:row>
      <xdr:rowOff>142875</xdr:rowOff>
    </xdr:from>
    <xdr:to>
      <xdr:col>3</xdr:col>
      <xdr:colOff>949074</xdr:colOff>
      <xdr:row>185</xdr:row>
      <xdr:rowOff>88323</xdr:rowOff>
    </xdr:to>
    <xdr:pic>
      <xdr:nvPicPr>
        <xdr:cNvPr id="23" name="Picture 22">
          <a:extLst>
            <a:ext uri="{FF2B5EF4-FFF2-40B4-BE49-F238E27FC236}">
              <a16:creationId xmlns:a16="http://schemas.microsoft.com/office/drawing/2014/main" id="{688F7B18-641C-7978-4404-E36E19E824D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819277" y="32251650"/>
          <a:ext cx="2777872" cy="3564948"/>
        </a:xfrm>
        <a:prstGeom prst="rect">
          <a:avLst/>
        </a:prstGeom>
      </xdr:spPr>
    </xdr:pic>
    <xdr:clientData/>
  </xdr:twoCellAnchor>
  <xdr:twoCellAnchor editAs="oneCell">
    <xdr:from>
      <xdr:col>3</xdr:col>
      <xdr:colOff>4000500</xdr:colOff>
      <xdr:row>166</xdr:row>
      <xdr:rowOff>95249</xdr:rowOff>
    </xdr:from>
    <xdr:to>
      <xdr:col>4</xdr:col>
      <xdr:colOff>2286433</xdr:colOff>
      <xdr:row>185</xdr:row>
      <xdr:rowOff>161924</xdr:rowOff>
    </xdr:to>
    <xdr:pic>
      <xdr:nvPicPr>
        <xdr:cNvPr id="29" name="Picture 28">
          <a:extLst>
            <a:ext uri="{FF2B5EF4-FFF2-40B4-BE49-F238E27FC236}">
              <a16:creationId xmlns:a16="http://schemas.microsoft.com/office/drawing/2014/main" id="{28CA5D03-90FC-CC95-5AC3-3E6D98CAFF97}"/>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7648575" y="32204024"/>
          <a:ext cx="2848408" cy="3686175"/>
        </a:xfrm>
        <a:prstGeom prst="rect">
          <a:avLst/>
        </a:prstGeom>
      </xdr:spPr>
    </xdr:pic>
    <xdr:clientData/>
  </xdr:twoCellAnchor>
  <xdr:twoCellAnchor editAs="oneCell">
    <xdr:from>
      <xdr:col>4</xdr:col>
      <xdr:colOff>2349644</xdr:colOff>
      <xdr:row>166</xdr:row>
      <xdr:rowOff>85725</xdr:rowOff>
    </xdr:from>
    <xdr:to>
      <xdr:col>7</xdr:col>
      <xdr:colOff>1002722</xdr:colOff>
      <xdr:row>185</xdr:row>
      <xdr:rowOff>171450</xdr:rowOff>
    </xdr:to>
    <xdr:pic>
      <xdr:nvPicPr>
        <xdr:cNvPr id="31" name="Picture 30">
          <a:extLst>
            <a:ext uri="{FF2B5EF4-FFF2-40B4-BE49-F238E27FC236}">
              <a16:creationId xmlns:a16="http://schemas.microsoft.com/office/drawing/2014/main" id="{8F160C43-CCD1-67FA-0459-5CB3E37B2C1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560194" y="32194500"/>
          <a:ext cx="2863128" cy="3705225"/>
        </a:xfrm>
        <a:prstGeom prst="rect">
          <a:avLst/>
        </a:prstGeom>
      </xdr:spPr>
    </xdr:pic>
    <xdr:clientData/>
  </xdr:twoCellAnchor>
  <xdr:twoCellAnchor editAs="oneCell">
    <xdr:from>
      <xdr:col>7</xdr:col>
      <xdr:colOff>1026368</xdr:colOff>
      <xdr:row>166</xdr:row>
      <xdr:rowOff>122128</xdr:rowOff>
    </xdr:from>
    <xdr:to>
      <xdr:col>8</xdr:col>
      <xdr:colOff>1217148</xdr:colOff>
      <xdr:row>185</xdr:row>
      <xdr:rowOff>171450</xdr:rowOff>
    </xdr:to>
    <xdr:pic>
      <xdr:nvPicPr>
        <xdr:cNvPr id="33" name="Picture 32">
          <a:extLst>
            <a:ext uri="{FF2B5EF4-FFF2-40B4-BE49-F238E27FC236}">
              <a16:creationId xmlns:a16="http://schemas.microsoft.com/office/drawing/2014/main" id="{A52AA5DC-A351-9CB0-B265-8B5DAB7F3187}"/>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3446968" y="32230903"/>
          <a:ext cx="2838730" cy="3668822"/>
        </a:xfrm>
        <a:prstGeom prst="rect">
          <a:avLst/>
        </a:prstGeom>
      </xdr:spPr>
    </xdr:pic>
    <xdr:clientData/>
  </xdr:twoCellAnchor>
  <xdr:twoCellAnchor editAs="oneCell">
    <xdr:from>
      <xdr:col>8</xdr:col>
      <xdr:colOff>1200150</xdr:colOff>
      <xdr:row>166</xdr:row>
      <xdr:rowOff>152399</xdr:rowOff>
    </xdr:from>
    <xdr:to>
      <xdr:col>10</xdr:col>
      <xdr:colOff>981075</xdr:colOff>
      <xdr:row>185</xdr:row>
      <xdr:rowOff>169208</xdr:rowOff>
    </xdr:to>
    <xdr:pic>
      <xdr:nvPicPr>
        <xdr:cNvPr id="35" name="Picture 34">
          <a:extLst>
            <a:ext uri="{FF2B5EF4-FFF2-40B4-BE49-F238E27FC236}">
              <a16:creationId xmlns:a16="http://schemas.microsoft.com/office/drawing/2014/main" id="{97C1A0E1-69BF-5113-61C5-AF1F91970D04}"/>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6268700" y="32261174"/>
          <a:ext cx="2809875" cy="3636309"/>
        </a:xfrm>
        <a:prstGeom prst="rect">
          <a:avLst/>
        </a:prstGeom>
      </xdr:spPr>
    </xdr:pic>
    <xdr:clientData/>
  </xdr:twoCellAnchor>
  <xdr:twoCellAnchor editAs="oneCell">
    <xdr:from>
      <xdr:col>10</xdr:col>
      <xdr:colOff>923925</xdr:colOff>
      <xdr:row>166</xdr:row>
      <xdr:rowOff>154640</xdr:rowOff>
    </xdr:from>
    <xdr:to>
      <xdr:col>12</xdr:col>
      <xdr:colOff>571500</xdr:colOff>
      <xdr:row>185</xdr:row>
      <xdr:rowOff>171449</xdr:rowOff>
    </xdr:to>
    <xdr:pic>
      <xdr:nvPicPr>
        <xdr:cNvPr id="37" name="Picture 36">
          <a:extLst>
            <a:ext uri="{FF2B5EF4-FFF2-40B4-BE49-F238E27FC236}">
              <a16:creationId xmlns:a16="http://schemas.microsoft.com/office/drawing/2014/main" id="{8930679C-5A22-8577-B4DF-913283D2800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9021425" y="32263415"/>
          <a:ext cx="2809875" cy="3636309"/>
        </a:xfrm>
        <a:prstGeom prst="rect">
          <a:avLst/>
        </a:prstGeom>
      </xdr:spPr>
    </xdr:pic>
    <xdr:clientData/>
  </xdr:twoCellAnchor>
  <xdr:twoCellAnchor editAs="oneCell">
    <xdr:from>
      <xdr:col>12</xdr:col>
      <xdr:colOff>714376</xdr:colOff>
      <xdr:row>166</xdr:row>
      <xdr:rowOff>142875</xdr:rowOff>
    </xdr:from>
    <xdr:to>
      <xdr:col>14</xdr:col>
      <xdr:colOff>1094944</xdr:colOff>
      <xdr:row>185</xdr:row>
      <xdr:rowOff>171450</xdr:rowOff>
    </xdr:to>
    <xdr:pic>
      <xdr:nvPicPr>
        <xdr:cNvPr id="39" name="Picture 38">
          <a:extLst>
            <a:ext uri="{FF2B5EF4-FFF2-40B4-BE49-F238E27FC236}">
              <a16:creationId xmlns:a16="http://schemas.microsoft.com/office/drawing/2014/main" id="{DC3EE7DD-FF2F-8D6E-DB38-AEC873B8F9E4}"/>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21974176" y="32251650"/>
          <a:ext cx="2818968" cy="3648075"/>
        </a:xfrm>
        <a:prstGeom prst="rect">
          <a:avLst/>
        </a:prstGeom>
      </xdr:spPr>
    </xdr:pic>
    <xdr:clientData/>
  </xdr:twoCellAnchor>
  <xdr:twoCellAnchor editAs="oneCell">
    <xdr:from>
      <xdr:col>1</xdr:col>
      <xdr:colOff>1143001</xdr:colOff>
      <xdr:row>185</xdr:row>
      <xdr:rowOff>152400</xdr:rowOff>
    </xdr:from>
    <xdr:to>
      <xdr:col>3</xdr:col>
      <xdr:colOff>901412</xdr:colOff>
      <xdr:row>204</xdr:row>
      <xdr:rowOff>152400</xdr:rowOff>
    </xdr:to>
    <xdr:pic>
      <xdr:nvPicPr>
        <xdr:cNvPr id="27" name="Picture 26">
          <a:extLst>
            <a:ext uri="{FF2B5EF4-FFF2-40B4-BE49-F238E27FC236}">
              <a16:creationId xmlns:a16="http://schemas.microsoft.com/office/drawing/2014/main" id="{0306E1F1-80A0-2DF8-67FB-5D20830A2EB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752601" y="35880675"/>
          <a:ext cx="2796886" cy="3619500"/>
        </a:xfrm>
        <a:prstGeom prst="rect">
          <a:avLst/>
        </a:prstGeom>
      </xdr:spPr>
    </xdr:pic>
    <xdr:clientData/>
  </xdr:twoCellAnchor>
  <xdr:twoCellAnchor editAs="oneCell">
    <xdr:from>
      <xdr:col>3</xdr:col>
      <xdr:colOff>1038225</xdr:colOff>
      <xdr:row>185</xdr:row>
      <xdr:rowOff>137271</xdr:rowOff>
    </xdr:from>
    <xdr:to>
      <xdr:col>3</xdr:col>
      <xdr:colOff>3838575</xdr:colOff>
      <xdr:row>204</xdr:row>
      <xdr:rowOff>141753</xdr:rowOff>
    </xdr:to>
    <xdr:pic>
      <xdr:nvPicPr>
        <xdr:cNvPr id="32" name="Picture 31">
          <a:extLst>
            <a:ext uri="{FF2B5EF4-FFF2-40B4-BE49-F238E27FC236}">
              <a16:creationId xmlns:a16="http://schemas.microsoft.com/office/drawing/2014/main" id="{E5D2C3EA-978A-5A16-3A3E-4723A291BD27}"/>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686300" y="35865546"/>
          <a:ext cx="2800350" cy="3623982"/>
        </a:xfrm>
        <a:prstGeom prst="rect">
          <a:avLst/>
        </a:prstGeom>
      </xdr:spPr>
    </xdr:pic>
    <xdr:clientData/>
  </xdr:twoCellAnchor>
  <xdr:twoCellAnchor editAs="oneCell">
    <xdr:from>
      <xdr:col>7</xdr:col>
      <xdr:colOff>1057274</xdr:colOff>
      <xdr:row>185</xdr:row>
      <xdr:rowOff>114299</xdr:rowOff>
    </xdr:from>
    <xdr:to>
      <xdr:col>8</xdr:col>
      <xdr:colOff>1220932</xdr:colOff>
      <xdr:row>204</xdr:row>
      <xdr:rowOff>133350</xdr:rowOff>
    </xdr:to>
    <xdr:pic>
      <xdr:nvPicPr>
        <xdr:cNvPr id="40" name="Picture 39">
          <a:extLst>
            <a:ext uri="{FF2B5EF4-FFF2-40B4-BE49-F238E27FC236}">
              <a16:creationId xmlns:a16="http://schemas.microsoft.com/office/drawing/2014/main" id="{7F5DC9B1-5289-88D5-54B1-65460E8AB2BC}"/>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3477874" y="35842574"/>
          <a:ext cx="2811608" cy="3638551"/>
        </a:xfrm>
        <a:prstGeom prst="rect">
          <a:avLst/>
        </a:prstGeom>
      </xdr:spPr>
    </xdr:pic>
    <xdr:clientData/>
  </xdr:twoCellAnchor>
  <xdr:twoCellAnchor editAs="oneCell">
    <xdr:from>
      <xdr:col>4</xdr:col>
      <xdr:colOff>2352677</xdr:colOff>
      <xdr:row>185</xdr:row>
      <xdr:rowOff>142876</xdr:rowOff>
    </xdr:from>
    <xdr:to>
      <xdr:col>7</xdr:col>
      <xdr:colOff>971551</xdr:colOff>
      <xdr:row>204</xdr:row>
      <xdr:rowOff>184336</xdr:rowOff>
    </xdr:to>
    <xdr:pic>
      <xdr:nvPicPr>
        <xdr:cNvPr id="42" name="Picture 41">
          <a:extLst>
            <a:ext uri="{FF2B5EF4-FFF2-40B4-BE49-F238E27FC236}">
              <a16:creationId xmlns:a16="http://schemas.microsoft.com/office/drawing/2014/main" id="{4E4F8F81-5EBB-07BC-25F1-5152BB54A98D}"/>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0563227" y="35871151"/>
          <a:ext cx="2828924" cy="3660960"/>
        </a:xfrm>
        <a:prstGeom prst="rect">
          <a:avLst/>
        </a:prstGeom>
      </xdr:spPr>
    </xdr:pic>
    <xdr:clientData/>
  </xdr:twoCellAnchor>
  <xdr:twoCellAnchor editAs="oneCell">
    <xdr:from>
      <xdr:col>8</xdr:col>
      <xdr:colOff>1209674</xdr:colOff>
      <xdr:row>185</xdr:row>
      <xdr:rowOff>85163</xdr:rowOff>
    </xdr:from>
    <xdr:to>
      <xdr:col>10</xdr:col>
      <xdr:colOff>1000125</xdr:colOff>
      <xdr:row>204</xdr:row>
      <xdr:rowOff>114301</xdr:rowOff>
    </xdr:to>
    <xdr:pic>
      <xdr:nvPicPr>
        <xdr:cNvPr id="44" name="Picture 43">
          <a:extLst>
            <a:ext uri="{FF2B5EF4-FFF2-40B4-BE49-F238E27FC236}">
              <a16:creationId xmlns:a16="http://schemas.microsoft.com/office/drawing/2014/main" id="{70B033F7-7DC0-5D0F-AA7F-AA45A9B57BBB}"/>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6278224" y="35813438"/>
          <a:ext cx="2819401" cy="3648638"/>
        </a:xfrm>
        <a:prstGeom prst="rect">
          <a:avLst/>
        </a:prstGeom>
      </xdr:spPr>
    </xdr:pic>
    <xdr:clientData/>
  </xdr:twoCellAnchor>
  <xdr:twoCellAnchor editAs="oneCell">
    <xdr:from>
      <xdr:col>10</xdr:col>
      <xdr:colOff>971549</xdr:colOff>
      <xdr:row>185</xdr:row>
      <xdr:rowOff>85724</xdr:rowOff>
    </xdr:from>
    <xdr:to>
      <xdr:col>12</xdr:col>
      <xdr:colOff>619124</xdr:colOff>
      <xdr:row>204</xdr:row>
      <xdr:rowOff>102532</xdr:rowOff>
    </xdr:to>
    <xdr:pic>
      <xdr:nvPicPr>
        <xdr:cNvPr id="46" name="Picture 45">
          <a:extLst>
            <a:ext uri="{FF2B5EF4-FFF2-40B4-BE49-F238E27FC236}">
              <a16:creationId xmlns:a16="http://schemas.microsoft.com/office/drawing/2014/main" id="{3B4A4171-E9DB-A409-0D82-9A60EC121F68}"/>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9069049" y="35813999"/>
          <a:ext cx="2809875" cy="3636308"/>
        </a:xfrm>
        <a:prstGeom prst="rect">
          <a:avLst/>
        </a:prstGeom>
      </xdr:spPr>
    </xdr:pic>
    <xdr:clientData/>
  </xdr:twoCellAnchor>
  <xdr:twoCellAnchor editAs="oneCell">
    <xdr:from>
      <xdr:col>12</xdr:col>
      <xdr:colOff>714375</xdr:colOff>
      <xdr:row>185</xdr:row>
      <xdr:rowOff>87965</xdr:rowOff>
    </xdr:from>
    <xdr:to>
      <xdr:col>14</xdr:col>
      <xdr:colOff>1095375</xdr:colOff>
      <xdr:row>204</xdr:row>
      <xdr:rowOff>117100</xdr:rowOff>
    </xdr:to>
    <xdr:pic>
      <xdr:nvPicPr>
        <xdr:cNvPr id="48" name="Picture 47">
          <a:extLst>
            <a:ext uri="{FF2B5EF4-FFF2-40B4-BE49-F238E27FC236}">
              <a16:creationId xmlns:a16="http://schemas.microsoft.com/office/drawing/2014/main" id="{56A4C142-DF94-D2AA-B6F6-E805DE183E51}"/>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1974175" y="35816240"/>
          <a:ext cx="2819400" cy="3648635"/>
        </a:xfrm>
        <a:prstGeom prst="rect">
          <a:avLst/>
        </a:prstGeom>
      </xdr:spPr>
    </xdr:pic>
    <xdr:clientData/>
  </xdr:twoCellAnchor>
  <xdr:twoCellAnchor editAs="oneCell">
    <xdr:from>
      <xdr:col>1</xdr:col>
      <xdr:colOff>1171575</xdr:colOff>
      <xdr:row>204</xdr:row>
      <xdr:rowOff>85726</xdr:rowOff>
    </xdr:from>
    <xdr:to>
      <xdr:col>3</xdr:col>
      <xdr:colOff>928687</xdr:colOff>
      <xdr:row>223</xdr:row>
      <xdr:rowOff>84044</xdr:rowOff>
    </xdr:to>
    <xdr:pic>
      <xdr:nvPicPr>
        <xdr:cNvPr id="50" name="Picture 49">
          <a:extLst>
            <a:ext uri="{FF2B5EF4-FFF2-40B4-BE49-F238E27FC236}">
              <a16:creationId xmlns:a16="http://schemas.microsoft.com/office/drawing/2014/main" id="{1213A307-FB6A-15DC-DA7B-03F5D5BD5EA9}"/>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781175" y="39433501"/>
          <a:ext cx="2795587" cy="3617818"/>
        </a:xfrm>
        <a:prstGeom prst="rect">
          <a:avLst/>
        </a:prstGeom>
      </xdr:spPr>
    </xdr:pic>
    <xdr:clientData/>
  </xdr:twoCellAnchor>
  <xdr:twoCellAnchor editAs="oneCell">
    <xdr:from>
      <xdr:col>3</xdr:col>
      <xdr:colOff>990599</xdr:colOff>
      <xdr:row>204</xdr:row>
      <xdr:rowOff>71155</xdr:rowOff>
    </xdr:from>
    <xdr:to>
      <xdr:col>3</xdr:col>
      <xdr:colOff>3806104</xdr:colOff>
      <xdr:row>223</xdr:row>
      <xdr:rowOff>95250</xdr:rowOff>
    </xdr:to>
    <xdr:pic>
      <xdr:nvPicPr>
        <xdr:cNvPr id="30" name="Picture 29">
          <a:extLst>
            <a:ext uri="{FF2B5EF4-FFF2-40B4-BE49-F238E27FC236}">
              <a16:creationId xmlns:a16="http://schemas.microsoft.com/office/drawing/2014/main" id="{66EF9C44-BAFB-766F-90F9-E3F6EA045AD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638674" y="39418930"/>
          <a:ext cx="2815505" cy="3643595"/>
        </a:xfrm>
        <a:prstGeom prst="rect">
          <a:avLst/>
        </a:prstGeom>
      </xdr:spPr>
    </xdr:pic>
    <xdr:clientData/>
  </xdr:twoCellAnchor>
  <xdr:twoCellAnchor editAs="oneCell">
    <xdr:from>
      <xdr:col>3</xdr:col>
      <xdr:colOff>3962400</xdr:colOff>
      <xdr:row>204</xdr:row>
      <xdr:rowOff>76199</xdr:rowOff>
    </xdr:from>
    <xdr:to>
      <xdr:col>4</xdr:col>
      <xdr:colOff>2219325</xdr:colOff>
      <xdr:row>223</xdr:row>
      <xdr:rowOff>105334</xdr:rowOff>
    </xdr:to>
    <xdr:pic>
      <xdr:nvPicPr>
        <xdr:cNvPr id="36" name="Picture 35">
          <a:extLst>
            <a:ext uri="{FF2B5EF4-FFF2-40B4-BE49-F238E27FC236}">
              <a16:creationId xmlns:a16="http://schemas.microsoft.com/office/drawing/2014/main" id="{1CB5D47C-768F-F6AC-0BFD-EF060B7F7EEF}"/>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7610475" y="39423974"/>
          <a:ext cx="2819400" cy="3648635"/>
        </a:xfrm>
        <a:prstGeom prst="rect">
          <a:avLst/>
        </a:prstGeom>
      </xdr:spPr>
    </xdr:pic>
    <xdr:clientData/>
  </xdr:twoCellAnchor>
  <xdr:twoCellAnchor editAs="oneCell">
    <xdr:from>
      <xdr:col>4</xdr:col>
      <xdr:colOff>2401599</xdr:colOff>
      <xdr:row>204</xdr:row>
      <xdr:rowOff>39221</xdr:rowOff>
    </xdr:from>
    <xdr:to>
      <xdr:col>7</xdr:col>
      <xdr:colOff>1039090</xdr:colOff>
      <xdr:row>223</xdr:row>
      <xdr:rowOff>104774</xdr:rowOff>
    </xdr:to>
    <xdr:pic>
      <xdr:nvPicPr>
        <xdr:cNvPr id="41" name="Picture 40">
          <a:extLst>
            <a:ext uri="{FF2B5EF4-FFF2-40B4-BE49-F238E27FC236}">
              <a16:creationId xmlns:a16="http://schemas.microsoft.com/office/drawing/2014/main" id="{5932D314-AC5E-6A28-466A-CEBB462B3D5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0612149" y="39386996"/>
          <a:ext cx="2847541" cy="3685053"/>
        </a:xfrm>
        <a:prstGeom prst="rect">
          <a:avLst/>
        </a:prstGeom>
      </xdr:spPr>
    </xdr:pic>
    <xdr:clientData/>
  </xdr:twoCellAnchor>
  <xdr:twoCellAnchor editAs="oneCell">
    <xdr:from>
      <xdr:col>7</xdr:col>
      <xdr:colOff>1075026</xdr:colOff>
      <xdr:row>204</xdr:row>
      <xdr:rowOff>38099</xdr:rowOff>
    </xdr:from>
    <xdr:to>
      <xdr:col>8</xdr:col>
      <xdr:colOff>1276350</xdr:colOff>
      <xdr:row>223</xdr:row>
      <xdr:rowOff>105895</xdr:rowOff>
    </xdr:to>
    <xdr:pic>
      <xdr:nvPicPr>
        <xdr:cNvPr id="34" name="Picture 33">
          <a:extLst>
            <a:ext uri="{FF2B5EF4-FFF2-40B4-BE49-F238E27FC236}">
              <a16:creationId xmlns:a16="http://schemas.microsoft.com/office/drawing/2014/main" id="{B40263AB-E68B-1BCE-FF06-C7C129DE28C3}"/>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3495626" y="39385874"/>
          <a:ext cx="2849274" cy="3687296"/>
        </a:xfrm>
        <a:prstGeom prst="rect">
          <a:avLst/>
        </a:prstGeom>
      </xdr:spPr>
    </xdr:pic>
    <xdr:clientData/>
  </xdr:twoCellAnchor>
  <xdr:twoCellAnchor editAs="oneCell">
    <xdr:from>
      <xdr:col>8</xdr:col>
      <xdr:colOff>1219201</xdr:colOff>
      <xdr:row>204</xdr:row>
      <xdr:rowOff>40901</xdr:rowOff>
    </xdr:from>
    <xdr:to>
      <xdr:col>10</xdr:col>
      <xdr:colOff>1028701</xdr:colOff>
      <xdr:row>223</xdr:row>
      <xdr:rowOff>94690</xdr:rowOff>
    </xdr:to>
    <xdr:pic>
      <xdr:nvPicPr>
        <xdr:cNvPr id="43" name="Picture 42">
          <a:extLst>
            <a:ext uri="{FF2B5EF4-FFF2-40B4-BE49-F238E27FC236}">
              <a16:creationId xmlns:a16="http://schemas.microsoft.com/office/drawing/2014/main" id="{F2DCCEA7-E885-5BA3-C697-0C7EF3198CF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6287751" y="39388676"/>
          <a:ext cx="2838450" cy="3673289"/>
        </a:xfrm>
        <a:prstGeom prst="rect">
          <a:avLst/>
        </a:prstGeom>
      </xdr:spPr>
    </xdr:pic>
    <xdr:clientData/>
  </xdr:twoCellAnchor>
  <xdr:twoCellAnchor editAs="oneCell">
    <xdr:from>
      <xdr:col>10</xdr:col>
      <xdr:colOff>1019175</xdr:colOff>
      <xdr:row>204</xdr:row>
      <xdr:rowOff>16249</xdr:rowOff>
    </xdr:from>
    <xdr:to>
      <xdr:col>12</xdr:col>
      <xdr:colOff>707447</xdr:colOff>
      <xdr:row>223</xdr:row>
      <xdr:rowOff>85724</xdr:rowOff>
    </xdr:to>
    <xdr:pic>
      <xdr:nvPicPr>
        <xdr:cNvPr id="47" name="Picture 46">
          <a:extLst>
            <a:ext uri="{FF2B5EF4-FFF2-40B4-BE49-F238E27FC236}">
              <a16:creationId xmlns:a16="http://schemas.microsoft.com/office/drawing/2014/main" id="{A8110660-38E3-904F-1050-94430958F48A}"/>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9116675" y="39364024"/>
          <a:ext cx="2850572" cy="3688975"/>
        </a:xfrm>
        <a:prstGeom prst="rect">
          <a:avLst/>
        </a:prstGeom>
      </xdr:spPr>
    </xdr:pic>
    <xdr:clientData/>
  </xdr:twoCellAnchor>
  <xdr:twoCellAnchor editAs="oneCell">
    <xdr:from>
      <xdr:col>12</xdr:col>
      <xdr:colOff>728230</xdr:colOff>
      <xdr:row>204</xdr:row>
      <xdr:rowOff>9526</xdr:rowOff>
    </xdr:from>
    <xdr:to>
      <xdr:col>14</xdr:col>
      <xdr:colOff>1145598</xdr:colOff>
      <xdr:row>223</xdr:row>
      <xdr:rowOff>85726</xdr:rowOff>
    </xdr:to>
    <xdr:pic>
      <xdr:nvPicPr>
        <xdr:cNvPr id="51" name="Picture 50">
          <a:extLst>
            <a:ext uri="{FF2B5EF4-FFF2-40B4-BE49-F238E27FC236}">
              <a16:creationId xmlns:a16="http://schemas.microsoft.com/office/drawing/2014/main" id="{3E8FDA42-50AB-26FE-F318-B6CDE26504DA}"/>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21988030" y="39357301"/>
          <a:ext cx="2855768" cy="3695700"/>
        </a:xfrm>
        <a:prstGeom prst="rect">
          <a:avLst/>
        </a:prstGeom>
      </xdr:spPr>
    </xdr:pic>
    <xdr:clientData/>
  </xdr:twoCellAnchor>
  <xdr:twoCellAnchor editAs="oneCell">
    <xdr:from>
      <xdr:col>1</xdr:col>
      <xdr:colOff>1171576</xdr:colOff>
      <xdr:row>223</xdr:row>
      <xdr:rowOff>114299</xdr:rowOff>
    </xdr:from>
    <xdr:to>
      <xdr:col>3</xdr:col>
      <xdr:colOff>966789</xdr:colOff>
      <xdr:row>242</xdr:row>
      <xdr:rowOff>161924</xdr:rowOff>
    </xdr:to>
    <xdr:pic>
      <xdr:nvPicPr>
        <xdr:cNvPr id="53" name="Picture 52">
          <a:extLst>
            <a:ext uri="{FF2B5EF4-FFF2-40B4-BE49-F238E27FC236}">
              <a16:creationId xmlns:a16="http://schemas.microsoft.com/office/drawing/2014/main" id="{A5523533-62EC-18C3-366E-D0124ACE7BB1}"/>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781176" y="43081574"/>
          <a:ext cx="2833688" cy="3667125"/>
        </a:xfrm>
        <a:prstGeom prst="rect">
          <a:avLst/>
        </a:prstGeom>
      </xdr:spPr>
    </xdr:pic>
    <xdr:clientData/>
  </xdr:twoCellAnchor>
  <xdr:twoCellAnchor editAs="oneCell">
    <xdr:from>
      <xdr:col>3</xdr:col>
      <xdr:colOff>981076</xdr:colOff>
      <xdr:row>223</xdr:row>
      <xdr:rowOff>95251</xdr:rowOff>
    </xdr:from>
    <xdr:to>
      <xdr:col>3</xdr:col>
      <xdr:colOff>3838576</xdr:colOff>
      <xdr:row>242</xdr:row>
      <xdr:rowOff>173693</xdr:rowOff>
    </xdr:to>
    <xdr:pic>
      <xdr:nvPicPr>
        <xdr:cNvPr id="55" name="Picture 54">
          <a:extLst>
            <a:ext uri="{FF2B5EF4-FFF2-40B4-BE49-F238E27FC236}">
              <a16:creationId xmlns:a16="http://schemas.microsoft.com/office/drawing/2014/main" id="{F5E93B52-AD8C-163D-1B81-57333D25632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629151" y="43062526"/>
          <a:ext cx="2857500" cy="3697942"/>
        </a:xfrm>
        <a:prstGeom prst="rect">
          <a:avLst/>
        </a:prstGeom>
      </xdr:spPr>
    </xdr:pic>
    <xdr:clientData/>
  </xdr:twoCellAnchor>
  <xdr:twoCellAnchor editAs="oneCell">
    <xdr:from>
      <xdr:col>3</xdr:col>
      <xdr:colOff>3943351</xdr:colOff>
      <xdr:row>223</xdr:row>
      <xdr:rowOff>85725</xdr:rowOff>
    </xdr:from>
    <xdr:to>
      <xdr:col>4</xdr:col>
      <xdr:colOff>2258725</xdr:colOff>
      <xdr:row>243</xdr:row>
      <xdr:rowOff>0</xdr:rowOff>
    </xdr:to>
    <xdr:pic>
      <xdr:nvPicPr>
        <xdr:cNvPr id="57" name="Picture 56">
          <a:extLst>
            <a:ext uri="{FF2B5EF4-FFF2-40B4-BE49-F238E27FC236}">
              <a16:creationId xmlns:a16="http://schemas.microsoft.com/office/drawing/2014/main" id="{FA32A18A-EFB7-06A3-E685-EA2D2985E36C}"/>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7591426" y="43053000"/>
          <a:ext cx="2877849" cy="372427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14</xdr:col>
      <xdr:colOff>1971674</xdr:colOff>
      <xdr:row>6</xdr:row>
      <xdr:rowOff>176212</xdr:rowOff>
    </xdr:from>
    <xdr:to>
      <xdr:col>19</xdr:col>
      <xdr:colOff>9524</xdr:colOff>
      <xdr:row>25</xdr:row>
      <xdr:rowOff>85725</xdr:rowOff>
    </xdr:to>
    <xdr:graphicFrame macro="">
      <xdr:nvGraphicFramePr>
        <xdr:cNvPr id="2" name="Chart 1">
          <a:extLst>
            <a:ext uri="{FF2B5EF4-FFF2-40B4-BE49-F238E27FC236}">
              <a16:creationId xmlns:a16="http://schemas.microsoft.com/office/drawing/2014/main" id="{EB3E27C9-B756-B9F1-ADD8-D3EF1FD060D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1295400</xdr:colOff>
      <xdr:row>70</xdr:row>
      <xdr:rowOff>161925</xdr:rowOff>
    </xdr:from>
    <xdr:to>
      <xdr:col>3</xdr:col>
      <xdr:colOff>2924175</xdr:colOff>
      <xdr:row>91</xdr:row>
      <xdr:rowOff>7284</xdr:rowOff>
    </xdr:to>
    <xdr:pic>
      <xdr:nvPicPr>
        <xdr:cNvPr id="4" name="Picture 3">
          <a:extLst>
            <a:ext uri="{FF2B5EF4-FFF2-40B4-BE49-F238E27FC236}">
              <a16:creationId xmlns:a16="http://schemas.microsoft.com/office/drawing/2014/main" id="{12ECB1EE-0B71-5C05-F2EF-47F353DF3D9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71825" y="13020675"/>
          <a:ext cx="2971800" cy="3845859"/>
        </a:xfrm>
        <a:prstGeom prst="rect">
          <a:avLst/>
        </a:prstGeom>
      </xdr:spPr>
    </xdr:pic>
    <xdr:clientData/>
  </xdr:twoCellAnchor>
  <xdr:twoCellAnchor editAs="oneCell">
    <xdr:from>
      <xdr:col>3</xdr:col>
      <xdr:colOff>3114674</xdr:colOff>
      <xdr:row>70</xdr:row>
      <xdr:rowOff>171449</xdr:rowOff>
    </xdr:from>
    <xdr:to>
      <xdr:col>4</xdr:col>
      <xdr:colOff>1280245</xdr:colOff>
      <xdr:row>91</xdr:row>
      <xdr:rowOff>9524</xdr:rowOff>
    </xdr:to>
    <xdr:pic>
      <xdr:nvPicPr>
        <xdr:cNvPr id="6" name="Picture 5">
          <a:extLst>
            <a:ext uri="{FF2B5EF4-FFF2-40B4-BE49-F238E27FC236}">
              <a16:creationId xmlns:a16="http://schemas.microsoft.com/office/drawing/2014/main" id="{647F1AB4-0CA8-15EA-77D6-AE7A6E010E2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34124" y="13030199"/>
          <a:ext cx="2966171" cy="3838575"/>
        </a:xfrm>
        <a:prstGeom prst="rect">
          <a:avLst/>
        </a:prstGeom>
      </xdr:spPr>
    </xdr:pic>
    <xdr:clientData/>
  </xdr:twoCellAnchor>
  <xdr:twoCellAnchor editAs="oneCell">
    <xdr:from>
      <xdr:col>4</xdr:col>
      <xdr:colOff>1530061</xdr:colOff>
      <xdr:row>70</xdr:row>
      <xdr:rowOff>170328</xdr:rowOff>
    </xdr:from>
    <xdr:to>
      <xdr:col>7</xdr:col>
      <xdr:colOff>409575</xdr:colOff>
      <xdr:row>90</xdr:row>
      <xdr:rowOff>186017</xdr:rowOff>
    </xdr:to>
    <xdr:pic>
      <xdr:nvPicPr>
        <xdr:cNvPr id="5" name="Picture 4">
          <a:extLst>
            <a:ext uri="{FF2B5EF4-FFF2-40B4-BE49-F238E27FC236}">
              <a16:creationId xmlns:a16="http://schemas.microsoft.com/office/drawing/2014/main" id="{C4557A91-0C11-74C3-4794-D96D5665B00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550111" y="13029078"/>
          <a:ext cx="2956214" cy="3825689"/>
        </a:xfrm>
        <a:prstGeom prst="rect">
          <a:avLst/>
        </a:prstGeom>
      </xdr:spPr>
    </xdr:pic>
    <xdr:clientData/>
  </xdr:twoCellAnchor>
  <xdr:twoCellAnchor editAs="oneCell">
    <xdr:from>
      <xdr:col>7</xdr:col>
      <xdr:colOff>707448</xdr:colOff>
      <xdr:row>70</xdr:row>
      <xdr:rowOff>178733</xdr:rowOff>
    </xdr:from>
    <xdr:to>
      <xdr:col>8</xdr:col>
      <xdr:colOff>714376</xdr:colOff>
      <xdr:row>90</xdr:row>
      <xdr:rowOff>161925</xdr:rowOff>
    </xdr:to>
    <xdr:pic>
      <xdr:nvPicPr>
        <xdr:cNvPr id="8" name="Picture 7">
          <a:extLst>
            <a:ext uri="{FF2B5EF4-FFF2-40B4-BE49-F238E27FC236}">
              <a16:creationId xmlns:a16="http://schemas.microsoft.com/office/drawing/2014/main" id="{BC33FA00-01DD-8B64-D725-458CB1638C8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804198" y="13037483"/>
          <a:ext cx="2931103" cy="3793192"/>
        </a:xfrm>
        <a:prstGeom prst="rect">
          <a:avLst/>
        </a:prstGeom>
      </xdr:spPr>
    </xdr:pic>
    <xdr:clientData/>
  </xdr:twoCellAnchor>
  <xdr:twoCellAnchor editAs="oneCell">
    <xdr:from>
      <xdr:col>10</xdr:col>
      <xdr:colOff>609599</xdr:colOff>
      <xdr:row>70</xdr:row>
      <xdr:rowOff>180975</xdr:rowOff>
    </xdr:from>
    <xdr:to>
      <xdr:col>12</xdr:col>
      <xdr:colOff>24244</xdr:colOff>
      <xdr:row>90</xdr:row>
      <xdr:rowOff>161924</xdr:rowOff>
    </xdr:to>
    <xdr:pic>
      <xdr:nvPicPr>
        <xdr:cNvPr id="10" name="Picture 9">
          <a:extLst>
            <a:ext uri="{FF2B5EF4-FFF2-40B4-BE49-F238E27FC236}">
              <a16:creationId xmlns:a16="http://schemas.microsoft.com/office/drawing/2014/main" id="{31CA12BB-FEDE-5BE4-464E-5A7C8A4E5F7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040474" y="13039725"/>
          <a:ext cx="2929370" cy="3790949"/>
        </a:xfrm>
        <a:prstGeom prst="rect">
          <a:avLst/>
        </a:prstGeom>
      </xdr:spPr>
    </xdr:pic>
    <xdr:clientData/>
  </xdr:twoCellAnchor>
  <xdr:twoCellAnchor editAs="oneCell">
    <xdr:from>
      <xdr:col>8</xdr:col>
      <xdr:colOff>876301</xdr:colOff>
      <xdr:row>70</xdr:row>
      <xdr:rowOff>180975</xdr:rowOff>
    </xdr:from>
    <xdr:to>
      <xdr:col>10</xdr:col>
      <xdr:colOff>410442</xdr:colOff>
      <xdr:row>90</xdr:row>
      <xdr:rowOff>180975</xdr:rowOff>
    </xdr:to>
    <xdr:pic>
      <xdr:nvPicPr>
        <xdr:cNvPr id="7" name="Picture 6">
          <a:extLst>
            <a:ext uri="{FF2B5EF4-FFF2-40B4-BE49-F238E27FC236}">
              <a16:creationId xmlns:a16="http://schemas.microsoft.com/office/drawing/2014/main" id="{AD246602-9106-D684-5DEB-F570DAEB67D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897226" y="13039725"/>
          <a:ext cx="2944091" cy="3810000"/>
        </a:xfrm>
        <a:prstGeom prst="rect">
          <a:avLst/>
        </a:prstGeom>
      </xdr:spPr>
    </xdr:pic>
    <xdr:clientData/>
  </xdr:twoCellAnchor>
  <xdr:twoCellAnchor editAs="oneCell">
    <xdr:from>
      <xdr:col>2</xdr:col>
      <xdr:colOff>1257300</xdr:colOff>
      <xdr:row>90</xdr:row>
      <xdr:rowOff>129427</xdr:rowOff>
    </xdr:from>
    <xdr:to>
      <xdr:col>3</xdr:col>
      <xdr:colOff>2971800</xdr:colOff>
      <xdr:row>111</xdr:row>
      <xdr:rowOff>85724</xdr:rowOff>
    </xdr:to>
    <xdr:pic>
      <xdr:nvPicPr>
        <xdr:cNvPr id="11" name="Picture 10">
          <a:extLst>
            <a:ext uri="{FF2B5EF4-FFF2-40B4-BE49-F238E27FC236}">
              <a16:creationId xmlns:a16="http://schemas.microsoft.com/office/drawing/2014/main" id="{4905C29A-A094-C4B0-2FB5-6A3503CE499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133725" y="16798177"/>
          <a:ext cx="3057525" cy="3956797"/>
        </a:xfrm>
        <a:prstGeom prst="rect">
          <a:avLst/>
        </a:prstGeom>
      </xdr:spPr>
    </xdr:pic>
    <xdr:clientData/>
  </xdr:twoCellAnchor>
  <xdr:twoCellAnchor editAs="oneCell">
    <xdr:from>
      <xdr:col>12</xdr:col>
      <xdr:colOff>219075</xdr:colOff>
      <xdr:row>70</xdr:row>
      <xdr:rowOff>171451</xdr:rowOff>
    </xdr:from>
    <xdr:to>
      <xdr:col>13</xdr:col>
      <xdr:colOff>1950460</xdr:colOff>
      <xdr:row>90</xdr:row>
      <xdr:rowOff>142875</xdr:rowOff>
    </xdr:to>
    <xdr:pic>
      <xdr:nvPicPr>
        <xdr:cNvPr id="13" name="Picture 12">
          <a:extLst>
            <a:ext uri="{FF2B5EF4-FFF2-40B4-BE49-F238E27FC236}">
              <a16:creationId xmlns:a16="http://schemas.microsoft.com/office/drawing/2014/main" id="{12EEE1F2-7F02-6583-2CCF-4CFBCDBF776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2164675" y="13030201"/>
          <a:ext cx="2922010" cy="3781424"/>
        </a:xfrm>
        <a:prstGeom prst="rect">
          <a:avLst/>
        </a:prstGeom>
      </xdr:spPr>
    </xdr:pic>
    <xdr:clientData/>
  </xdr:twoCellAnchor>
  <xdr:twoCellAnchor editAs="oneCell">
    <xdr:from>
      <xdr:col>14</xdr:col>
      <xdr:colOff>104775</xdr:colOff>
      <xdr:row>70</xdr:row>
      <xdr:rowOff>179293</xdr:rowOff>
    </xdr:from>
    <xdr:to>
      <xdr:col>15</xdr:col>
      <xdr:colOff>1028700</xdr:colOff>
      <xdr:row>90</xdr:row>
      <xdr:rowOff>141193</xdr:rowOff>
    </xdr:to>
    <xdr:pic>
      <xdr:nvPicPr>
        <xdr:cNvPr id="15" name="Picture 14">
          <a:extLst>
            <a:ext uri="{FF2B5EF4-FFF2-40B4-BE49-F238E27FC236}">
              <a16:creationId xmlns:a16="http://schemas.microsoft.com/office/drawing/2014/main" id="{5D8271C0-E63B-3A0A-8BAA-25267C71EEA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5193625" y="13038043"/>
          <a:ext cx="2914650" cy="37719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14</xdr:col>
      <xdr:colOff>1762124</xdr:colOff>
      <xdr:row>6</xdr:row>
      <xdr:rowOff>166687</xdr:rowOff>
    </xdr:from>
    <xdr:to>
      <xdr:col>18</xdr:col>
      <xdr:colOff>1666874</xdr:colOff>
      <xdr:row>25</xdr:row>
      <xdr:rowOff>57150</xdr:rowOff>
    </xdr:to>
    <xdr:graphicFrame macro="">
      <xdr:nvGraphicFramePr>
        <xdr:cNvPr id="2" name="Chart 1">
          <a:extLst>
            <a:ext uri="{FF2B5EF4-FFF2-40B4-BE49-F238E27FC236}">
              <a16:creationId xmlns:a16="http://schemas.microsoft.com/office/drawing/2014/main" id="{EE60068A-CE23-6E9C-3B77-B4DFB0EC0F5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0</xdr:colOff>
      <xdr:row>81</xdr:row>
      <xdr:rowOff>1</xdr:rowOff>
    </xdr:from>
    <xdr:to>
      <xdr:col>3</xdr:col>
      <xdr:colOff>1740043</xdr:colOff>
      <xdr:row>101</xdr:row>
      <xdr:rowOff>142875</xdr:rowOff>
    </xdr:to>
    <xdr:pic>
      <xdr:nvPicPr>
        <xdr:cNvPr id="4" name="Picture 3">
          <a:extLst>
            <a:ext uri="{FF2B5EF4-FFF2-40B4-BE49-F238E27FC236}">
              <a16:creationId xmlns:a16="http://schemas.microsoft.com/office/drawing/2014/main" id="{11C2E68C-EB85-5060-4FAD-3572B5B6A3F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43075" y="16249651"/>
          <a:ext cx="3054493" cy="3952874"/>
        </a:xfrm>
        <a:prstGeom prst="rect">
          <a:avLst/>
        </a:prstGeom>
      </xdr:spPr>
    </xdr:pic>
    <xdr:clientData/>
  </xdr:twoCellAnchor>
  <xdr:twoCellAnchor editAs="oneCell">
    <xdr:from>
      <xdr:col>3</xdr:col>
      <xdr:colOff>1847851</xdr:colOff>
      <xdr:row>81</xdr:row>
      <xdr:rowOff>0</xdr:rowOff>
    </xdr:from>
    <xdr:to>
      <xdr:col>4</xdr:col>
      <xdr:colOff>325150</xdr:colOff>
      <xdr:row>101</xdr:row>
      <xdr:rowOff>160804</xdr:rowOff>
    </xdr:to>
    <xdr:pic>
      <xdr:nvPicPr>
        <xdr:cNvPr id="6" name="Picture 5">
          <a:extLst>
            <a:ext uri="{FF2B5EF4-FFF2-40B4-BE49-F238E27FC236}">
              <a16:creationId xmlns:a16="http://schemas.microsoft.com/office/drawing/2014/main" id="{0B8C2D18-79F5-14CC-C7C3-B9C853CD169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905376" y="16249650"/>
          <a:ext cx="3068349" cy="3970804"/>
        </a:xfrm>
        <a:prstGeom prst="rect">
          <a:avLst/>
        </a:prstGeom>
      </xdr:spPr>
    </xdr:pic>
    <xdr:clientData/>
  </xdr:twoCellAnchor>
  <xdr:twoCellAnchor editAs="oneCell">
    <xdr:from>
      <xdr:col>4</xdr:col>
      <xdr:colOff>523876</xdr:colOff>
      <xdr:row>81</xdr:row>
      <xdr:rowOff>16247</xdr:rowOff>
    </xdr:from>
    <xdr:to>
      <xdr:col>6</xdr:col>
      <xdr:colOff>447675</xdr:colOff>
      <xdr:row>101</xdr:row>
      <xdr:rowOff>175370</xdr:rowOff>
    </xdr:to>
    <xdr:pic>
      <xdr:nvPicPr>
        <xdr:cNvPr id="8" name="Picture 7">
          <a:extLst>
            <a:ext uri="{FF2B5EF4-FFF2-40B4-BE49-F238E27FC236}">
              <a16:creationId xmlns:a16="http://schemas.microsoft.com/office/drawing/2014/main" id="{639D56D0-8CE8-BFD8-D2FD-B03182120FB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172451" y="16265897"/>
          <a:ext cx="3067049" cy="3969123"/>
        </a:xfrm>
        <a:prstGeom prst="rect">
          <a:avLst/>
        </a:prstGeom>
      </xdr:spPr>
    </xdr:pic>
    <xdr:clientData/>
  </xdr:twoCellAnchor>
  <xdr:twoCellAnchor editAs="oneCell">
    <xdr:from>
      <xdr:col>6</xdr:col>
      <xdr:colOff>636010</xdr:colOff>
      <xdr:row>81</xdr:row>
      <xdr:rowOff>19050</xdr:rowOff>
    </xdr:from>
    <xdr:to>
      <xdr:col>7</xdr:col>
      <xdr:colOff>2933700</xdr:colOff>
      <xdr:row>101</xdr:row>
      <xdr:rowOff>180975</xdr:rowOff>
    </xdr:to>
    <xdr:pic>
      <xdr:nvPicPr>
        <xdr:cNvPr id="10" name="Picture 9">
          <a:extLst>
            <a:ext uri="{FF2B5EF4-FFF2-40B4-BE49-F238E27FC236}">
              <a16:creationId xmlns:a16="http://schemas.microsoft.com/office/drawing/2014/main" id="{BEC7A2CF-7A1E-84A5-5E90-279E536B796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427835" y="16268700"/>
          <a:ext cx="3069215" cy="3971925"/>
        </a:xfrm>
        <a:prstGeom prst="rect">
          <a:avLst/>
        </a:prstGeom>
      </xdr:spPr>
    </xdr:pic>
    <xdr:clientData/>
  </xdr:twoCellAnchor>
  <xdr:twoCellAnchor editAs="oneCell">
    <xdr:from>
      <xdr:col>7</xdr:col>
      <xdr:colOff>3114675</xdr:colOff>
      <xdr:row>81</xdr:row>
      <xdr:rowOff>19050</xdr:rowOff>
    </xdr:from>
    <xdr:to>
      <xdr:col>9</xdr:col>
      <xdr:colOff>923925</xdr:colOff>
      <xdr:row>102</xdr:row>
      <xdr:rowOff>0</xdr:rowOff>
    </xdr:to>
    <xdr:pic>
      <xdr:nvPicPr>
        <xdr:cNvPr id="12" name="Picture 11">
          <a:extLst>
            <a:ext uri="{FF2B5EF4-FFF2-40B4-BE49-F238E27FC236}">
              <a16:creationId xmlns:a16="http://schemas.microsoft.com/office/drawing/2014/main" id="{71AA14BB-1298-21A9-E03C-767F68A1D1B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678025" y="16268700"/>
          <a:ext cx="3076575" cy="3981450"/>
        </a:xfrm>
        <a:prstGeom prst="rect">
          <a:avLst/>
        </a:prstGeom>
      </xdr:spPr>
    </xdr:pic>
    <xdr:clientData/>
  </xdr:twoCellAnchor>
  <xdr:twoCellAnchor editAs="oneCell">
    <xdr:from>
      <xdr:col>9</xdr:col>
      <xdr:colOff>1118756</xdr:colOff>
      <xdr:row>81</xdr:row>
      <xdr:rowOff>19050</xdr:rowOff>
    </xdr:from>
    <xdr:to>
      <xdr:col>11</xdr:col>
      <xdr:colOff>954665</xdr:colOff>
      <xdr:row>102</xdr:row>
      <xdr:rowOff>9524</xdr:rowOff>
    </xdr:to>
    <xdr:pic>
      <xdr:nvPicPr>
        <xdr:cNvPr id="14" name="Picture 13">
          <a:extLst>
            <a:ext uri="{FF2B5EF4-FFF2-40B4-BE49-F238E27FC236}">
              <a16:creationId xmlns:a16="http://schemas.microsoft.com/office/drawing/2014/main" id="{ADF99B86-77A4-5223-D1BB-9769ABD4FBF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7949431" y="16268700"/>
          <a:ext cx="3083934" cy="3990974"/>
        </a:xfrm>
        <a:prstGeom prst="rect">
          <a:avLst/>
        </a:prstGeom>
      </xdr:spPr>
    </xdr:pic>
    <xdr:clientData/>
  </xdr:twoCellAnchor>
  <xdr:twoCellAnchor editAs="oneCell">
    <xdr:from>
      <xdr:col>11</xdr:col>
      <xdr:colOff>1122218</xdr:colOff>
      <xdr:row>81</xdr:row>
      <xdr:rowOff>24092</xdr:rowOff>
    </xdr:from>
    <xdr:to>
      <xdr:col>13</xdr:col>
      <xdr:colOff>1275917</xdr:colOff>
      <xdr:row>102</xdr:row>
      <xdr:rowOff>19049</xdr:rowOff>
    </xdr:to>
    <xdr:pic>
      <xdr:nvPicPr>
        <xdr:cNvPr id="16" name="Picture 15">
          <a:extLst>
            <a:ext uri="{FF2B5EF4-FFF2-40B4-BE49-F238E27FC236}">
              <a16:creationId xmlns:a16="http://schemas.microsoft.com/office/drawing/2014/main" id="{DE3D0978-B84A-2CD7-8885-3A8DC0A6A6F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1200918" y="16273742"/>
          <a:ext cx="3087399" cy="3995457"/>
        </a:xfrm>
        <a:prstGeom prst="rect">
          <a:avLst/>
        </a:prstGeom>
      </xdr:spPr>
    </xdr:pic>
    <xdr:clientData/>
  </xdr:twoCellAnchor>
  <xdr:twoCellAnchor editAs="oneCell">
    <xdr:from>
      <xdr:col>13</xdr:col>
      <xdr:colOff>1457325</xdr:colOff>
      <xdr:row>81</xdr:row>
      <xdr:rowOff>8964</xdr:rowOff>
    </xdr:from>
    <xdr:to>
      <xdr:col>15</xdr:col>
      <xdr:colOff>1228725</xdr:colOff>
      <xdr:row>102</xdr:row>
      <xdr:rowOff>26893</xdr:rowOff>
    </xdr:to>
    <xdr:pic>
      <xdr:nvPicPr>
        <xdr:cNvPr id="18" name="Picture 17">
          <a:extLst>
            <a:ext uri="{FF2B5EF4-FFF2-40B4-BE49-F238E27FC236}">
              <a16:creationId xmlns:a16="http://schemas.microsoft.com/office/drawing/2014/main" id="{5F7703F5-15FD-DB9B-E7F4-233A33702AB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4469725" y="16258614"/>
          <a:ext cx="3105150" cy="4018429"/>
        </a:xfrm>
        <a:prstGeom prst="rect">
          <a:avLst/>
        </a:prstGeom>
      </xdr:spPr>
    </xdr:pic>
    <xdr:clientData/>
  </xdr:twoCellAnchor>
  <xdr:twoCellAnchor editAs="oneCell">
    <xdr:from>
      <xdr:col>1</xdr:col>
      <xdr:colOff>1076325</xdr:colOff>
      <xdr:row>101</xdr:row>
      <xdr:rowOff>114300</xdr:rowOff>
    </xdr:from>
    <xdr:to>
      <xdr:col>3</xdr:col>
      <xdr:colOff>1646093</xdr:colOff>
      <xdr:row>122</xdr:row>
      <xdr:rowOff>19050</xdr:rowOff>
    </xdr:to>
    <xdr:pic>
      <xdr:nvPicPr>
        <xdr:cNvPr id="5" name="Picture 4">
          <a:extLst>
            <a:ext uri="{FF2B5EF4-FFF2-40B4-BE49-F238E27FC236}">
              <a16:creationId xmlns:a16="http://schemas.microsoft.com/office/drawing/2014/main" id="{235C8328-F495-BFF7-33EF-785D2CD2C48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685925" y="20173950"/>
          <a:ext cx="3017693" cy="3905250"/>
        </a:xfrm>
        <a:prstGeom prst="rect">
          <a:avLst/>
        </a:prstGeom>
      </xdr:spPr>
    </xdr:pic>
    <xdr:clientData/>
  </xdr:twoCellAnchor>
  <xdr:twoCellAnchor editAs="oneCell">
    <xdr:from>
      <xdr:col>3</xdr:col>
      <xdr:colOff>1800226</xdr:colOff>
      <xdr:row>101</xdr:row>
      <xdr:rowOff>104774</xdr:rowOff>
    </xdr:from>
    <xdr:to>
      <xdr:col>4</xdr:col>
      <xdr:colOff>209550</xdr:colOff>
      <xdr:row>121</xdr:row>
      <xdr:rowOff>177611</xdr:rowOff>
    </xdr:to>
    <xdr:pic>
      <xdr:nvPicPr>
        <xdr:cNvPr id="9" name="Picture 8">
          <a:extLst>
            <a:ext uri="{FF2B5EF4-FFF2-40B4-BE49-F238E27FC236}">
              <a16:creationId xmlns:a16="http://schemas.microsoft.com/office/drawing/2014/main" id="{68A8E1ED-5E22-2AB5-8B6B-9927A7E70A0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857751" y="20164424"/>
          <a:ext cx="3000374" cy="3882837"/>
        </a:xfrm>
        <a:prstGeom prst="rect">
          <a:avLst/>
        </a:prstGeom>
      </xdr:spPr>
    </xdr:pic>
    <xdr:clientData/>
  </xdr:twoCellAnchor>
  <xdr:twoCellAnchor editAs="oneCell">
    <xdr:from>
      <xdr:col>4</xdr:col>
      <xdr:colOff>561975</xdr:colOff>
      <xdr:row>101</xdr:row>
      <xdr:rowOff>122143</xdr:rowOff>
    </xdr:from>
    <xdr:to>
      <xdr:col>6</xdr:col>
      <xdr:colOff>444644</xdr:colOff>
      <xdr:row>121</xdr:row>
      <xdr:rowOff>104774</xdr:rowOff>
    </xdr:to>
    <xdr:pic>
      <xdr:nvPicPr>
        <xdr:cNvPr id="13" name="Picture 12">
          <a:extLst>
            <a:ext uri="{FF2B5EF4-FFF2-40B4-BE49-F238E27FC236}">
              <a16:creationId xmlns:a16="http://schemas.microsoft.com/office/drawing/2014/main" id="{A7D4807A-2636-FE6E-A5F6-D1F522D53C8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8210550" y="20181793"/>
          <a:ext cx="3025919" cy="37926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14</xdr:col>
      <xdr:colOff>1609725</xdr:colOff>
      <xdr:row>6</xdr:row>
      <xdr:rowOff>166686</xdr:rowOff>
    </xdr:from>
    <xdr:to>
      <xdr:col>19</xdr:col>
      <xdr:colOff>47625</xdr:colOff>
      <xdr:row>26</xdr:row>
      <xdr:rowOff>38099</xdr:rowOff>
    </xdr:to>
    <xdr:graphicFrame macro="">
      <xdr:nvGraphicFramePr>
        <xdr:cNvPr id="2" name="Chart 1">
          <a:extLst>
            <a:ext uri="{FF2B5EF4-FFF2-40B4-BE49-F238E27FC236}">
              <a16:creationId xmlns:a16="http://schemas.microsoft.com/office/drawing/2014/main" id="{0D210D67-008C-B322-3CA8-BA5FCE51482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1219199</xdr:colOff>
      <xdr:row>17</xdr:row>
      <xdr:rowOff>42021</xdr:rowOff>
    </xdr:from>
    <xdr:to>
      <xdr:col>3</xdr:col>
      <xdr:colOff>1669472</xdr:colOff>
      <xdr:row>39</xdr:row>
      <xdr:rowOff>180975</xdr:rowOff>
    </xdr:to>
    <xdr:pic>
      <xdr:nvPicPr>
        <xdr:cNvPr id="4" name="Picture 3">
          <a:extLst>
            <a:ext uri="{FF2B5EF4-FFF2-40B4-BE49-F238E27FC236}">
              <a16:creationId xmlns:a16="http://schemas.microsoft.com/office/drawing/2014/main" id="{53B3BD0F-9A7C-154A-41FA-70053D88F06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28799" y="3490071"/>
          <a:ext cx="3345873" cy="4329954"/>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14</xdr:col>
      <xdr:colOff>1876424</xdr:colOff>
      <xdr:row>6</xdr:row>
      <xdr:rowOff>176211</xdr:rowOff>
    </xdr:from>
    <xdr:to>
      <xdr:col>18</xdr:col>
      <xdr:colOff>1666874</xdr:colOff>
      <xdr:row>26</xdr:row>
      <xdr:rowOff>9524</xdr:rowOff>
    </xdr:to>
    <xdr:graphicFrame macro="">
      <xdr:nvGraphicFramePr>
        <xdr:cNvPr id="2" name="Chart 1">
          <a:extLst>
            <a:ext uri="{FF2B5EF4-FFF2-40B4-BE49-F238E27FC236}">
              <a16:creationId xmlns:a16="http://schemas.microsoft.com/office/drawing/2014/main" id="{9738CA51-37D2-CDB5-EBC4-9DD2502C0E8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1181100</xdr:colOff>
      <xdr:row>45</xdr:row>
      <xdr:rowOff>189939</xdr:rowOff>
    </xdr:from>
    <xdr:to>
      <xdr:col>3</xdr:col>
      <xdr:colOff>1771650</xdr:colOff>
      <xdr:row>67</xdr:row>
      <xdr:rowOff>152960</xdr:rowOff>
    </xdr:to>
    <xdr:pic>
      <xdr:nvPicPr>
        <xdr:cNvPr id="4" name="Picture 3">
          <a:extLst>
            <a:ext uri="{FF2B5EF4-FFF2-40B4-BE49-F238E27FC236}">
              <a16:creationId xmlns:a16="http://schemas.microsoft.com/office/drawing/2014/main" id="{AECE7141-E121-D12B-AE22-66407B54007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90700" y="9248214"/>
          <a:ext cx="3209925" cy="4154021"/>
        </a:xfrm>
        <a:prstGeom prst="rect">
          <a:avLst/>
        </a:prstGeom>
      </xdr:spPr>
    </xdr:pic>
    <xdr:clientData/>
  </xdr:twoCellAnchor>
  <xdr:twoCellAnchor editAs="oneCell">
    <xdr:from>
      <xdr:col>3</xdr:col>
      <xdr:colOff>2030989</xdr:colOff>
      <xdr:row>45</xdr:row>
      <xdr:rowOff>180975</xdr:rowOff>
    </xdr:from>
    <xdr:to>
      <xdr:col>4</xdr:col>
      <xdr:colOff>468023</xdr:colOff>
      <xdr:row>67</xdr:row>
      <xdr:rowOff>142874</xdr:rowOff>
    </xdr:to>
    <xdr:pic>
      <xdr:nvPicPr>
        <xdr:cNvPr id="6" name="Picture 5">
          <a:extLst>
            <a:ext uri="{FF2B5EF4-FFF2-40B4-BE49-F238E27FC236}">
              <a16:creationId xmlns:a16="http://schemas.microsoft.com/office/drawing/2014/main" id="{29A70D80-0629-FE16-10CB-D215236596E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259964" y="9239250"/>
          <a:ext cx="3209059" cy="4152899"/>
        </a:xfrm>
        <a:prstGeom prst="rect">
          <a:avLst/>
        </a:prstGeom>
      </xdr:spPr>
    </xdr:pic>
    <xdr:clientData/>
  </xdr:twoCellAnchor>
  <xdr:twoCellAnchor editAs="oneCell">
    <xdr:from>
      <xdr:col>4</xdr:col>
      <xdr:colOff>828676</xdr:colOff>
      <xdr:row>46</xdr:row>
      <xdr:rowOff>9525</xdr:rowOff>
    </xdr:from>
    <xdr:to>
      <xdr:col>7</xdr:col>
      <xdr:colOff>257175</xdr:colOff>
      <xdr:row>67</xdr:row>
      <xdr:rowOff>175370</xdr:rowOff>
    </xdr:to>
    <xdr:pic>
      <xdr:nvPicPr>
        <xdr:cNvPr id="8" name="Picture 7">
          <a:extLst>
            <a:ext uri="{FF2B5EF4-FFF2-40B4-BE49-F238E27FC236}">
              <a16:creationId xmlns:a16="http://schemas.microsoft.com/office/drawing/2014/main" id="{62F9987F-F116-B20B-C3E2-BC79272CF12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829676" y="9258300"/>
          <a:ext cx="3219449" cy="416634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14</xdr:col>
      <xdr:colOff>1704974</xdr:colOff>
      <xdr:row>7</xdr:row>
      <xdr:rowOff>23811</xdr:rowOff>
    </xdr:from>
    <xdr:to>
      <xdr:col>19</xdr:col>
      <xdr:colOff>28574</xdr:colOff>
      <xdr:row>26</xdr:row>
      <xdr:rowOff>190499</xdr:rowOff>
    </xdr:to>
    <xdr:graphicFrame macro="">
      <xdr:nvGraphicFramePr>
        <xdr:cNvPr id="2" name="Chart 1">
          <a:extLst>
            <a:ext uri="{FF2B5EF4-FFF2-40B4-BE49-F238E27FC236}">
              <a16:creationId xmlns:a16="http://schemas.microsoft.com/office/drawing/2014/main" id="{7F866A43-4031-A641-C5DB-435D3CF9481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1266825</xdr:colOff>
      <xdr:row>30</xdr:row>
      <xdr:rowOff>175371</xdr:rowOff>
    </xdr:from>
    <xdr:to>
      <xdr:col>3</xdr:col>
      <xdr:colOff>1559070</xdr:colOff>
      <xdr:row>51</xdr:row>
      <xdr:rowOff>152400</xdr:rowOff>
    </xdr:to>
    <xdr:pic>
      <xdr:nvPicPr>
        <xdr:cNvPr id="4" name="Picture 3">
          <a:extLst>
            <a:ext uri="{FF2B5EF4-FFF2-40B4-BE49-F238E27FC236}">
              <a16:creationId xmlns:a16="http://schemas.microsoft.com/office/drawing/2014/main" id="{6468D63C-80BE-366D-E4B8-E51E08B6FAD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76425" y="6233271"/>
          <a:ext cx="3073545" cy="3977529"/>
        </a:xfrm>
        <a:prstGeom prst="rect">
          <a:avLst/>
        </a:prstGeom>
      </xdr:spPr>
    </xdr:pic>
    <xdr:clientData/>
  </xdr:twoCellAnchor>
  <xdr:twoCellAnchor editAs="oneCell">
    <xdr:from>
      <xdr:col>3</xdr:col>
      <xdr:colOff>1600201</xdr:colOff>
      <xdr:row>30</xdr:row>
      <xdr:rowOff>171450</xdr:rowOff>
    </xdr:from>
    <xdr:to>
      <xdr:col>4</xdr:col>
      <xdr:colOff>78366</xdr:colOff>
      <xdr:row>51</xdr:row>
      <xdr:rowOff>142875</xdr:rowOff>
    </xdr:to>
    <xdr:pic>
      <xdr:nvPicPr>
        <xdr:cNvPr id="6" name="Picture 5">
          <a:extLst>
            <a:ext uri="{FF2B5EF4-FFF2-40B4-BE49-F238E27FC236}">
              <a16:creationId xmlns:a16="http://schemas.microsoft.com/office/drawing/2014/main" id="{1EE18542-24DE-5320-D3B1-F6383C3C75C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991101" y="6229350"/>
          <a:ext cx="3069215" cy="3971925"/>
        </a:xfrm>
        <a:prstGeom prst="rect">
          <a:avLst/>
        </a:prstGeom>
      </xdr:spPr>
    </xdr:pic>
    <xdr:clientData/>
  </xdr:twoCellAnchor>
  <xdr:twoCellAnchor editAs="oneCell">
    <xdr:from>
      <xdr:col>4</xdr:col>
      <xdr:colOff>260206</xdr:colOff>
      <xdr:row>31</xdr:row>
      <xdr:rowOff>0</xdr:rowOff>
    </xdr:from>
    <xdr:to>
      <xdr:col>6</xdr:col>
      <xdr:colOff>209550</xdr:colOff>
      <xdr:row>51</xdr:row>
      <xdr:rowOff>118221</xdr:rowOff>
    </xdr:to>
    <xdr:pic>
      <xdr:nvPicPr>
        <xdr:cNvPr id="8" name="Picture 7">
          <a:extLst>
            <a:ext uri="{FF2B5EF4-FFF2-40B4-BE49-F238E27FC236}">
              <a16:creationId xmlns:a16="http://schemas.microsoft.com/office/drawing/2014/main" id="{D570851E-8939-717F-0D69-9BE2790EBE1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242156" y="6248400"/>
          <a:ext cx="3035444" cy="3928221"/>
        </a:xfrm>
        <a:prstGeom prst="rect">
          <a:avLst/>
        </a:prstGeom>
      </xdr:spPr>
    </xdr:pic>
    <xdr:clientData/>
  </xdr:twoCellAnchor>
  <xdr:twoCellAnchor editAs="oneCell">
    <xdr:from>
      <xdr:col>6</xdr:col>
      <xdr:colOff>533399</xdr:colOff>
      <xdr:row>31</xdr:row>
      <xdr:rowOff>9525</xdr:rowOff>
    </xdr:from>
    <xdr:to>
      <xdr:col>8</xdr:col>
      <xdr:colOff>218207</xdr:colOff>
      <xdr:row>51</xdr:row>
      <xdr:rowOff>93568</xdr:rowOff>
    </xdr:to>
    <xdr:pic>
      <xdr:nvPicPr>
        <xdr:cNvPr id="10" name="Picture 9">
          <a:extLst>
            <a:ext uri="{FF2B5EF4-FFF2-40B4-BE49-F238E27FC236}">
              <a16:creationId xmlns:a16="http://schemas.microsoft.com/office/drawing/2014/main" id="{3C416DAB-95EF-B752-5D2C-2CEAFF717E5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601449" y="6257925"/>
          <a:ext cx="3009033" cy="3894043"/>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14</xdr:col>
      <xdr:colOff>1543050</xdr:colOff>
      <xdr:row>6</xdr:row>
      <xdr:rowOff>190500</xdr:rowOff>
    </xdr:from>
    <xdr:to>
      <xdr:col>18</xdr:col>
      <xdr:colOff>1685925</xdr:colOff>
      <xdr:row>26</xdr:row>
      <xdr:rowOff>38100</xdr:rowOff>
    </xdr:to>
    <xdr:graphicFrame macro="">
      <xdr:nvGraphicFramePr>
        <xdr:cNvPr id="2" name="Chart 1">
          <a:extLst>
            <a:ext uri="{FF2B5EF4-FFF2-40B4-BE49-F238E27FC236}">
              <a16:creationId xmlns:a16="http://schemas.microsoft.com/office/drawing/2014/main" id="{FA7A4A97-DB0A-E44E-034D-4FA6D992271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1323975</xdr:colOff>
      <xdr:row>92</xdr:row>
      <xdr:rowOff>134470</xdr:rowOff>
    </xdr:from>
    <xdr:to>
      <xdr:col>3</xdr:col>
      <xdr:colOff>2065627</xdr:colOff>
      <xdr:row>116</xdr:row>
      <xdr:rowOff>47625</xdr:rowOff>
    </xdr:to>
    <xdr:pic>
      <xdr:nvPicPr>
        <xdr:cNvPr id="4" name="Picture 3">
          <a:extLst>
            <a:ext uri="{FF2B5EF4-FFF2-40B4-BE49-F238E27FC236}">
              <a16:creationId xmlns:a16="http://schemas.microsoft.com/office/drawing/2014/main" id="{775A3C8F-F9F8-6375-AB7B-76301BFAB8C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33575" y="18593920"/>
          <a:ext cx="3465802" cy="4485155"/>
        </a:xfrm>
        <a:prstGeom prst="rect">
          <a:avLst/>
        </a:prstGeom>
      </xdr:spPr>
    </xdr:pic>
    <xdr:clientData/>
  </xdr:twoCellAnchor>
  <xdr:twoCellAnchor editAs="oneCell">
    <xdr:from>
      <xdr:col>3</xdr:col>
      <xdr:colOff>2144424</xdr:colOff>
      <xdr:row>92</xdr:row>
      <xdr:rowOff>152400</xdr:rowOff>
    </xdr:from>
    <xdr:to>
      <xdr:col>4</xdr:col>
      <xdr:colOff>822180</xdr:colOff>
      <xdr:row>116</xdr:row>
      <xdr:rowOff>57150</xdr:rowOff>
    </xdr:to>
    <xdr:pic>
      <xdr:nvPicPr>
        <xdr:cNvPr id="6" name="Picture 5">
          <a:extLst>
            <a:ext uri="{FF2B5EF4-FFF2-40B4-BE49-F238E27FC236}">
              <a16:creationId xmlns:a16="http://schemas.microsoft.com/office/drawing/2014/main" id="{008B777C-CB0C-19AA-6EE2-220E4C6A699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478174" y="18611850"/>
          <a:ext cx="3459306" cy="4476750"/>
        </a:xfrm>
        <a:prstGeom prst="rect">
          <a:avLst/>
        </a:prstGeom>
      </xdr:spPr>
    </xdr:pic>
    <xdr:clientData/>
  </xdr:twoCellAnchor>
  <xdr:twoCellAnchor editAs="oneCell">
    <xdr:from>
      <xdr:col>4</xdr:col>
      <xdr:colOff>942974</xdr:colOff>
      <xdr:row>92</xdr:row>
      <xdr:rowOff>170330</xdr:rowOff>
    </xdr:from>
    <xdr:to>
      <xdr:col>7</xdr:col>
      <xdr:colOff>301335</xdr:colOff>
      <xdr:row>116</xdr:row>
      <xdr:rowOff>19050</xdr:rowOff>
    </xdr:to>
    <xdr:pic>
      <xdr:nvPicPr>
        <xdr:cNvPr id="8" name="Picture 7">
          <a:extLst>
            <a:ext uri="{FF2B5EF4-FFF2-40B4-BE49-F238E27FC236}">
              <a16:creationId xmlns:a16="http://schemas.microsoft.com/office/drawing/2014/main" id="{F81F4C91-A92C-EE1E-1E49-47062E7B6F7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058274" y="18629780"/>
          <a:ext cx="3416011" cy="4420720"/>
        </a:xfrm>
        <a:prstGeom prst="rect">
          <a:avLst/>
        </a:prstGeom>
      </xdr:spPr>
    </xdr:pic>
    <xdr:clientData/>
  </xdr:twoCellAnchor>
  <xdr:twoCellAnchor editAs="oneCell">
    <xdr:from>
      <xdr:col>7</xdr:col>
      <xdr:colOff>485775</xdr:colOff>
      <xdr:row>93</xdr:row>
      <xdr:rowOff>8964</xdr:rowOff>
    </xdr:from>
    <xdr:to>
      <xdr:col>8</xdr:col>
      <xdr:colOff>1607128</xdr:colOff>
      <xdr:row>116</xdr:row>
      <xdr:rowOff>0</xdr:rowOff>
    </xdr:to>
    <xdr:pic>
      <xdr:nvPicPr>
        <xdr:cNvPr id="5" name="Picture 4">
          <a:extLst>
            <a:ext uri="{FF2B5EF4-FFF2-40B4-BE49-F238E27FC236}">
              <a16:creationId xmlns:a16="http://schemas.microsoft.com/office/drawing/2014/main" id="{B45A7B9A-54DA-9D1C-CE6F-761A381D30F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658725" y="18658914"/>
          <a:ext cx="3378778" cy="4372536"/>
        </a:xfrm>
        <a:prstGeom prst="rect">
          <a:avLst/>
        </a:prstGeom>
      </xdr:spPr>
    </xdr:pic>
    <xdr:clientData/>
  </xdr:twoCellAnchor>
  <xdr:twoCellAnchor editAs="oneCell">
    <xdr:from>
      <xdr:col>8</xdr:col>
      <xdr:colOff>1781175</xdr:colOff>
      <xdr:row>93</xdr:row>
      <xdr:rowOff>2801</xdr:rowOff>
    </xdr:from>
    <xdr:to>
      <xdr:col>11</xdr:col>
      <xdr:colOff>323850</xdr:colOff>
      <xdr:row>116</xdr:row>
      <xdr:rowOff>21851</xdr:rowOff>
    </xdr:to>
    <xdr:pic>
      <xdr:nvPicPr>
        <xdr:cNvPr id="9" name="Picture 8">
          <a:extLst>
            <a:ext uri="{FF2B5EF4-FFF2-40B4-BE49-F238E27FC236}">
              <a16:creationId xmlns:a16="http://schemas.microsoft.com/office/drawing/2014/main" id="{19E62F54-52FA-9043-9AAA-8B3C3BD2C05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6211550" y="18652751"/>
          <a:ext cx="3400425" cy="4400550"/>
        </a:xfrm>
        <a:prstGeom prst="rect">
          <a:avLst/>
        </a:prstGeom>
      </xdr:spPr>
    </xdr:pic>
    <xdr:clientData/>
  </xdr:twoCellAnchor>
  <xdr:twoCellAnchor editAs="oneCell">
    <xdr:from>
      <xdr:col>11</xdr:col>
      <xdr:colOff>533401</xdr:colOff>
      <xdr:row>92</xdr:row>
      <xdr:rowOff>166407</xdr:rowOff>
    </xdr:from>
    <xdr:to>
      <xdr:col>13</xdr:col>
      <xdr:colOff>1245178</xdr:colOff>
      <xdr:row>116</xdr:row>
      <xdr:rowOff>28575</xdr:rowOff>
    </xdr:to>
    <xdr:pic>
      <xdr:nvPicPr>
        <xdr:cNvPr id="11" name="Picture 10">
          <a:extLst>
            <a:ext uri="{FF2B5EF4-FFF2-40B4-BE49-F238E27FC236}">
              <a16:creationId xmlns:a16="http://schemas.microsoft.com/office/drawing/2014/main" id="{037515F6-CE15-36A6-900C-43CBFF6DC2B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21526" y="18625857"/>
          <a:ext cx="3426402" cy="4434168"/>
        </a:xfrm>
        <a:prstGeom prst="rect">
          <a:avLst/>
        </a:prstGeom>
      </xdr:spPr>
    </xdr:pic>
    <xdr:clientData/>
  </xdr:twoCellAnchor>
  <xdr:twoCellAnchor editAs="oneCell">
    <xdr:from>
      <xdr:col>13</xdr:col>
      <xdr:colOff>1495425</xdr:colOff>
      <xdr:row>92</xdr:row>
      <xdr:rowOff>184896</xdr:rowOff>
    </xdr:from>
    <xdr:to>
      <xdr:col>15</xdr:col>
      <xdr:colOff>1638301</xdr:colOff>
      <xdr:row>116</xdr:row>
      <xdr:rowOff>38100</xdr:rowOff>
    </xdr:to>
    <xdr:pic>
      <xdr:nvPicPr>
        <xdr:cNvPr id="13" name="Picture 12">
          <a:extLst>
            <a:ext uri="{FF2B5EF4-FFF2-40B4-BE49-F238E27FC236}">
              <a16:creationId xmlns:a16="http://schemas.microsoft.com/office/drawing/2014/main" id="{71F9BAE9-A4CC-63D9-E365-6F6477C031D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3498175" y="18644346"/>
          <a:ext cx="3419476" cy="4425204"/>
        </a:xfrm>
        <a:prstGeom prst="rect">
          <a:avLst/>
        </a:prstGeom>
      </xdr:spPr>
    </xdr:pic>
    <xdr:clientData/>
  </xdr:twoCellAnchor>
  <xdr:twoCellAnchor editAs="oneCell">
    <xdr:from>
      <xdr:col>1</xdr:col>
      <xdr:colOff>1285875</xdr:colOff>
      <xdr:row>116</xdr:row>
      <xdr:rowOff>76200</xdr:rowOff>
    </xdr:from>
    <xdr:to>
      <xdr:col>3</xdr:col>
      <xdr:colOff>2050473</xdr:colOff>
      <xdr:row>140</xdr:row>
      <xdr:rowOff>19050</xdr:rowOff>
    </xdr:to>
    <xdr:pic>
      <xdr:nvPicPr>
        <xdr:cNvPr id="15" name="Picture 14">
          <a:extLst>
            <a:ext uri="{FF2B5EF4-FFF2-40B4-BE49-F238E27FC236}">
              <a16:creationId xmlns:a16="http://schemas.microsoft.com/office/drawing/2014/main" id="{75A7D113-E97B-E889-972F-77FB38FE347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895475" y="23107650"/>
          <a:ext cx="3488748" cy="4514850"/>
        </a:xfrm>
        <a:prstGeom prst="rect">
          <a:avLst/>
        </a:prstGeom>
      </xdr:spPr>
    </xdr:pic>
    <xdr:clientData/>
  </xdr:twoCellAnchor>
  <xdr:twoCellAnchor editAs="oneCell">
    <xdr:from>
      <xdr:col>3</xdr:col>
      <xdr:colOff>2085975</xdr:colOff>
      <xdr:row>116</xdr:row>
      <xdr:rowOff>82362</xdr:rowOff>
    </xdr:from>
    <xdr:to>
      <xdr:col>4</xdr:col>
      <xdr:colOff>800100</xdr:colOff>
      <xdr:row>140</xdr:row>
      <xdr:rowOff>34176</xdr:rowOff>
    </xdr:to>
    <xdr:pic>
      <xdr:nvPicPr>
        <xdr:cNvPr id="17" name="Picture 16">
          <a:extLst>
            <a:ext uri="{FF2B5EF4-FFF2-40B4-BE49-F238E27FC236}">
              <a16:creationId xmlns:a16="http://schemas.microsoft.com/office/drawing/2014/main" id="{FB48F4C5-9E3F-3D91-ED7D-1AABF584321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419725" y="23113812"/>
          <a:ext cx="3495675" cy="4523814"/>
        </a:xfrm>
        <a:prstGeom prst="rect">
          <a:avLst/>
        </a:prstGeom>
      </xdr:spPr>
    </xdr:pic>
    <xdr:clientData/>
  </xdr:twoCellAnchor>
  <xdr:twoCellAnchor editAs="oneCell">
    <xdr:from>
      <xdr:col>4</xdr:col>
      <xdr:colOff>981075</xdr:colOff>
      <xdr:row>116</xdr:row>
      <xdr:rowOff>161925</xdr:rowOff>
    </xdr:from>
    <xdr:to>
      <xdr:col>7</xdr:col>
      <xdr:colOff>360650</xdr:colOff>
      <xdr:row>140</xdr:row>
      <xdr:rowOff>38099</xdr:rowOff>
    </xdr:to>
    <xdr:pic>
      <xdr:nvPicPr>
        <xdr:cNvPr id="7" name="Picture 6">
          <a:extLst>
            <a:ext uri="{FF2B5EF4-FFF2-40B4-BE49-F238E27FC236}">
              <a16:creationId xmlns:a16="http://schemas.microsoft.com/office/drawing/2014/main" id="{C65DAB72-F5EE-7421-377F-DC38AC7F5E7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096375" y="23193375"/>
          <a:ext cx="3437225" cy="4448174"/>
        </a:xfrm>
        <a:prstGeom prst="rect">
          <a:avLst/>
        </a:prstGeom>
      </xdr:spPr>
    </xdr:pic>
    <xdr:clientData/>
  </xdr:twoCellAnchor>
  <xdr:twoCellAnchor editAs="oneCell">
    <xdr:from>
      <xdr:col>7</xdr:col>
      <xdr:colOff>478416</xdr:colOff>
      <xdr:row>117</xdr:row>
      <xdr:rowOff>0</xdr:rowOff>
    </xdr:from>
    <xdr:to>
      <xdr:col>8</xdr:col>
      <xdr:colOff>1628775</xdr:colOff>
      <xdr:row>140</xdr:row>
      <xdr:rowOff>28574</xdr:rowOff>
    </xdr:to>
    <xdr:pic>
      <xdr:nvPicPr>
        <xdr:cNvPr id="12" name="Picture 11">
          <a:extLst>
            <a:ext uri="{FF2B5EF4-FFF2-40B4-BE49-F238E27FC236}">
              <a16:creationId xmlns:a16="http://schemas.microsoft.com/office/drawing/2014/main" id="{4A70CCD8-643B-C7E2-AF17-F0FC90F2082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2651366" y="23221950"/>
          <a:ext cx="3407784" cy="4410074"/>
        </a:xfrm>
        <a:prstGeom prst="rect">
          <a:avLst/>
        </a:prstGeom>
      </xdr:spPr>
    </xdr:pic>
    <xdr:clientData/>
  </xdr:twoCellAnchor>
  <xdr:twoCellAnchor editAs="oneCell">
    <xdr:from>
      <xdr:col>8</xdr:col>
      <xdr:colOff>1724026</xdr:colOff>
      <xdr:row>116</xdr:row>
      <xdr:rowOff>171449</xdr:rowOff>
    </xdr:from>
    <xdr:to>
      <xdr:col>11</xdr:col>
      <xdr:colOff>281422</xdr:colOff>
      <xdr:row>140</xdr:row>
      <xdr:rowOff>19050</xdr:rowOff>
    </xdr:to>
    <xdr:pic>
      <xdr:nvPicPr>
        <xdr:cNvPr id="16" name="Picture 15">
          <a:extLst>
            <a:ext uri="{FF2B5EF4-FFF2-40B4-BE49-F238E27FC236}">
              <a16:creationId xmlns:a16="http://schemas.microsoft.com/office/drawing/2014/main" id="{DAAD5F3A-A619-DC85-1A44-15D10D094F6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6154401" y="23202899"/>
          <a:ext cx="3415146" cy="4419601"/>
        </a:xfrm>
        <a:prstGeom prst="rect">
          <a:avLst/>
        </a:prstGeom>
      </xdr:spPr>
    </xdr:pic>
    <xdr:clientData/>
  </xdr:twoCellAnchor>
  <xdr:twoCellAnchor editAs="oneCell">
    <xdr:from>
      <xdr:col>11</xdr:col>
      <xdr:colOff>476250</xdr:colOff>
      <xdr:row>116</xdr:row>
      <xdr:rowOff>136151</xdr:rowOff>
    </xdr:from>
    <xdr:to>
      <xdr:col>13</xdr:col>
      <xdr:colOff>1200150</xdr:colOff>
      <xdr:row>140</xdr:row>
      <xdr:rowOff>14006</xdr:rowOff>
    </xdr:to>
    <xdr:pic>
      <xdr:nvPicPr>
        <xdr:cNvPr id="19" name="Picture 18">
          <a:extLst>
            <a:ext uri="{FF2B5EF4-FFF2-40B4-BE49-F238E27FC236}">
              <a16:creationId xmlns:a16="http://schemas.microsoft.com/office/drawing/2014/main" id="{B62BD63C-F0D6-206E-73EC-BA1DBBF4F31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9764375" y="23167601"/>
          <a:ext cx="3438525" cy="4449855"/>
        </a:xfrm>
        <a:prstGeom prst="rect">
          <a:avLst/>
        </a:prstGeom>
      </xdr:spPr>
    </xdr:pic>
    <xdr:clientData/>
  </xdr:twoCellAnchor>
  <xdr:twoCellAnchor editAs="oneCell">
    <xdr:from>
      <xdr:col>1</xdr:col>
      <xdr:colOff>1247774</xdr:colOff>
      <xdr:row>139</xdr:row>
      <xdr:rowOff>152400</xdr:rowOff>
    </xdr:from>
    <xdr:to>
      <xdr:col>3</xdr:col>
      <xdr:colOff>2093335</xdr:colOff>
      <xdr:row>164</xdr:row>
      <xdr:rowOff>9525</xdr:rowOff>
    </xdr:to>
    <xdr:pic>
      <xdr:nvPicPr>
        <xdr:cNvPr id="10" name="Picture 9">
          <a:extLst>
            <a:ext uri="{FF2B5EF4-FFF2-40B4-BE49-F238E27FC236}">
              <a16:creationId xmlns:a16="http://schemas.microsoft.com/office/drawing/2014/main" id="{3ACD7327-8C92-EC76-8F94-3B50580180D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857374" y="27565350"/>
          <a:ext cx="3569711" cy="4619625"/>
        </a:xfrm>
        <a:prstGeom prst="rect">
          <a:avLst/>
        </a:prstGeom>
      </xdr:spPr>
    </xdr:pic>
    <xdr:clientData/>
  </xdr:twoCellAnchor>
  <xdr:twoCellAnchor editAs="oneCell">
    <xdr:from>
      <xdr:col>3</xdr:col>
      <xdr:colOff>2095500</xdr:colOff>
      <xdr:row>139</xdr:row>
      <xdr:rowOff>171449</xdr:rowOff>
    </xdr:from>
    <xdr:to>
      <xdr:col>4</xdr:col>
      <xdr:colOff>883660</xdr:colOff>
      <xdr:row>164</xdr:row>
      <xdr:rowOff>28574</xdr:rowOff>
    </xdr:to>
    <xdr:pic>
      <xdr:nvPicPr>
        <xdr:cNvPr id="14" name="Picture 13">
          <a:extLst>
            <a:ext uri="{FF2B5EF4-FFF2-40B4-BE49-F238E27FC236}">
              <a16:creationId xmlns:a16="http://schemas.microsoft.com/office/drawing/2014/main" id="{895C9715-303C-A7C8-1FB0-9599C49F8E7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429250" y="27584399"/>
          <a:ext cx="3569710" cy="4619625"/>
        </a:xfrm>
        <a:prstGeom prst="rect">
          <a:avLst/>
        </a:prstGeom>
      </xdr:spPr>
    </xdr:pic>
    <xdr:clientData/>
  </xdr:twoCellAnchor>
  <xdr:twoCellAnchor editAs="oneCell">
    <xdr:from>
      <xdr:col>4</xdr:col>
      <xdr:colOff>952500</xdr:colOff>
      <xdr:row>139</xdr:row>
      <xdr:rowOff>171449</xdr:rowOff>
    </xdr:from>
    <xdr:to>
      <xdr:col>7</xdr:col>
      <xdr:colOff>449840</xdr:colOff>
      <xdr:row>164</xdr:row>
      <xdr:rowOff>9524</xdr:rowOff>
    </xdr:to>
    <xdr:pic>
      <xdr:nvPicPr>
        <xdr:cNvPr id="22" name="Picture 21">
          <a:extLst>
            <a:ext uri="{FF2B5EF4-FFF2-40B4-BE49-F238E27FC236}">
              <a16:creationId xmlns:a16="http://schemas.microsoft.com/office/drawing/2014/main" id="{98C5B722-3A59-DE9E-DAEE-101E8DD45D3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9067800" y="27584399"/>
          <a:ext cx="3554990" cy="4600575"/>
        </a:xfrm>
        <a:prstGeom prst="rect">
          <a:avLst/>
        </a:prstGeom>
      </xdr:spPr>
    </xdr:pic>
    <xdr:clientData/>
  </xdr:twoCellAnchor>
  <xdr:twoCellAnchor editAs="oneCell">
    <xdr:from>
      <xdr:col>7</xdr:col>
      <xdr:colOff>485774</xdr:colOff>
      <xdr:row>139</xdr:row>
      <xdr:rowOff>185457</xdr:rowOff>
    </xdr:from>
    <xdr:to>
      <xdr:col>8</xdr:col>
      <xdr:colOff>1765156</xdr:colOff>
      <xdr:row>164</xdr:row>
      <xdr:rowOff>0</xdr:rowOff>
    </xdr:to>
    <xdr:pic>
      <xdr:nvPicPr>
        <xdr:cNvPr id="18" name="Picture 17">
          <a:extLst>
            <a:ext uri="{FF2B5EF4-FFF2-40B4-BE49-F238E27FC236}">
              <a16:creationId xmlns:a16="http://schemas.microsoft.com/office/drawing/2014/main" id="{75185978-EAC3-03C5-42BA-96AD00CEA6CB}"/>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2658724" y="27598407"/>
          <a:ext cx="3536807" cy="4577043"/>
        </a:xfrm>
        <a:prstGeom prst="rect">
          <a:avLst/>
        </a:prstGeom>
      </xdr:spPr>
    </xdr:pic>
    <xdr:clientData/>
  </xdr:twoCellAnchor>
  <xdr:twoCellAnchor editAs="oneCell">
    <xdr:from>
      <xdr:col>8</xdr:col>
      <xdr:colOff>1702810</xdr:colOff>
      <xdr:row>139</xdr:row>
      <xdr:rowOff>180974</xdr:rowOff>
    </xdr:from>
    <xdr:to>
      <xdr:col>11</xdr:col>
      <xdr:colOff>370609</xdr:colOff>
      <xdr:row>163</xdr:row>
      <xdr:rowOff>171450</xdr:rowOff>
    </xdr:to>
    <xdr:pic>
      <xdr:nvPicPr>
        <xdr:cNvPr id="21" name="Picture 20">
          <a:extLst>
            <a:ext uri="{FF2B5EF4-FFF2-40B4-BE49-F238E27FC236}">
              <a16:creationId xmlns:a16="http://schemas.microsoft.com/office/drawing/2014/main" id="{43E9EAF4-55F9-91FE-B3E8-3FA5A804666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6133185" y="27593924"/>
          <a:ext cx="3525549" cy="4562476"/>
        </a:xfrm>
        <a:prstGeom prst="rect">
          <a:avLst/>
        </a:prstGeom>
      </xdr:spPr>
    </xdr:pic>
    <xdr:clientData/>
  </xdr:twoCellAnchor>
  <xdr:twoCellAnchor editAs="oneCell">
    <xdr:from>
      <xdr:col>13</xdr:col>
      <xdr:colOff>1398443</xdr:colOff>
      <xdr:row>116</xdr:row>
      <xdr:rowOff>122703</xdr:rowOff>
    </xdr:from>
    <xdr:to>
      <xdr:col>15</xdr:col>
      <xdr:colOff>1600200</xdr:colOff>
      <xdr:row>140</xdr:row>
      <xdr:rowOff>52106</xdr:rowOff>
    </xdr:to>
    <xdr:pic>
      <xdr:nvPicPr>
        <xdr:cNvPr id="24" name="Picture 23">
          <a:extLst>
            <a:ext uri="{FF2B5EF4-FFF2-40B4-BE49-F238E27FC236}">
              <a16:creationId xmlns:a16="http://schemas.microsoft.com/office/drawing/2014/main" id="{62C0AB5F-D46E-9104-9A1C-8C66B2A04BA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3401193" y="23154153"/>
          <a:ext cx="3478357" cy="4501403"/>
        </a:xfrm>
        <a:prstGeom prst="rect">
          <a:avLst/>
        </a:prstGeom>
      </xdr:spPr>
    </xdr:pic>
    <xdr:clientData/>
  </xdr:twoCellAnchor>
  <xdr:twoCellAnchor editAs="oneCell">
    <xdr:from>
      <xdr:col>11</xdr:col>
      <xdr:colOff>485776</xdr:colOff>
      <xdr:row>140</xdr:row>
      <xdr:rowOff>1121</xdr:rowOff>
    </xdr:from>
    <xdr:to>
      <xdr:col>13</xdr:col>
      <xdr:colOff>1266393</xdr:colOff>
      <xdr:row>163</xdr:row>
      <xdr:rowOff>142875</xdr:rowOff>
    </xdr:to>
    <xdr:pic>
      <xdr:nvPicPr>
        <xdr:cNvPr id="26" name="Picture 25">
          <a:extLst>
            <a:ext uri="{FF2B5EF4-FFF2-40B4-BE49-F238E27FC236}">
              <a16:creationId xmlns:a16="http://schemas.microsoft.com/office/drawing/2014/main" id="{AD0CB381-689E-9AB3-C73E-1AE86B760FD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9773901" y="27604571"/>
          <a:ext cx="3495242" cy="4523254"/>
        </a:xfrm>
        <a:prstGeom prst="rect">
          <a:avLst/>
        </a:prstGeom>
      </xdr:spPr>
    </xdr:pic>
    <xdr:clientData/>
  </xdr:twoCellAnchor>
  <xdr:twoCellAnchor editAs="oneCell">
    <xdr:from>
      <xdr:col>13</xdr:col>
      <xdr:colOff>1439574</xdr:colOff>
      <xdr:row>140</xdr:row>
      <xdr:rowOff>0</xdr:rowOff>
    </xdr:from>
    <xdr:to>
      <xdr:col>15</xdr:col>
      <xdr:colOff>1657349</xdr:colOff>
      <xdr:row>163</xdr:row>
      <xdr:rowOff>140633</xdr:rowOff>
    </xdr:to>
    <xdr:pic>
      <xdr:nvPicPr>
        <xdr:cNvPr id="28" name="Picture 27">
          <a:extLst>
            <a:ext uri="{FF2B5EF4-FFF2-40B4-BE49-F238E27FC236}">
              <a16:creationId xmlns:a16="http://schemas.microsoft.com/office/drawing/2014/main" id="{D430EFF4-BF62-28D7-3C70-60A5CB1390B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3442324" y="27603450"/>
          <a:ext cx="3494375" cy="4522133"/>
        </a:xfrm>
        <a:prstGeom prst="rect">
          <a:avLst/>
        </a:prstGeom>
      </xdr:spPr>
    </xdr:pic>
    <xdr:clientData/>
  </xdr:twoCellAnchor>
  <xdr:twoCellAnchor editAs="oneCell">
    <xdr:from>
      <xdr:col>1</xdr:col>
      <xdr:colOff>1219200</xdr:colOff>
      <xdr:row>163</xdr:row>
      <xdr:rowOff>104775</xdr:rowOff>
    </xdr:from>
    <xdr:to>
      <xdr:col>3</xdr:col>
      <xdr:colOff>2057399</xdr:colOff>
      <xdr:row>187</xdr:row>
      <xdr:rowOff>142874</xdr:rowOff>
    </xdr:to>
    <xdr:pic>
      <xdr:nvPicPr>
        <xdr:cNvPr id="20" name="Picture 19">
          <a:extLst>
            <a:ext uri="{FF2B5EF4-FFF2-40B4-BE49-F238E27FC236}">
              <a16:creationId xmlns:a16="http://schemas.microsoft.com/office/drawing/2014/main" id="{B1C3DAF2-FC23-E33C-E17A-A2142DA897C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828800" y="32089725"/>
          <a:ext cx="3562349" cy="4610099"/>
        </a:xfrm>
        <a:prstGeom prst="rect">
          <a:avLst/>
        </a:prstGeom>
      </xdr:spPr>
    </xdr:pic>
    <xdr:clientData/>
  </xdr:twoCellAnchor>
  <xdr:twoCellAnchor editAs="oneCell">
    <xdr:from>
      <xdr:col>3</xdr:col>
      <xdr:colOff>2114550</xdr:colOff>
      <xdr:row>163</xdr:row>
      <xdr:rowOff>111497</xdr:rowOff>
    </xdr:from>
    <xdr:to>
      <xdr:col>4</xdr:col>
      <xdr:colOff>875435</xdr:colOff>
      <xdr:row>187</xdr:row>
      <xdr:rowOff>123825</xdr:rowOff>
    </xdr:to>
    <xdr:pic>
      <xdr:nvPicPr>
        <xdr:cNvPr id="23" name="Picture 22">
          <a:extLst>
            <a:ext uri="{FF2B5EF4-FFF2-40B4-BE49-F238E27FC236}">
              <a16:creationId xmlns:a16="http://schemas.microsoft.com/office/drawing/2014/main" id="{E9A21CA9-179E-32C6-8FD7-F35C0BF6994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448300" y="32096447"/>
          <a:ext cx="3542435" cy="4584328"/>
        </a:xfrm>
        <a:prstGeom prst="rect">
          <a:avLst/>
        </a:prstGeom>
      </xdr:spPr>
    </xdr:pic>
    <xdr:clientData/>
  </xdr:twoCellAnchor>
  <xdr:twoCellAnchor editAs="oneCell">
    <xdr:from>
      <xdr:col>4</xdr:col>
      <xdr:colOff>980209</xdr:colOff>
      <xdr:row>163</xdr:row>
      <xdr:rowOff>123824</xdr:rowOff>
    </xdr:from>
    <xdr:to>
      <xdr:col>7</xdr:col>
      <xdr:colOff>457200</xdr:colOff>
      <xdr:row>187</xdr:row>
      <xdr:rowOff>126065</xdr:rowOff>
    </xdr:to>
    <xdr:pic>
      <xdr:nvPicPr>
        <xdr:cNvPr id="25" name="Picture 24">
          <a:extLst>
            <a:ext uri="{FF2B5EF4-FFF2-40B4-BE49-F238E27FC236}">
              <a16:creationId xmlns:a16="http://schemas.microsoft.com/office/drawing/2014/main" id="{826A5244-15A4-2718-C800-7469B6892907}"/>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095509" y="32108774"/>
          <a:ext cx="3534641" cy="4574241"/>
        </a:xfrm>
        <a:prstGeom prst="rect">
          <a:avLst/>
        </a:prstGeom>
      </xdr:spPr>
    </xdr:pic>
    <xdr:clientData/>
  </xdr:twoCellAnchor>
  <xdr:twoCellAnchor editAs="oneCell">
    <xdr:from>
      <xdr:col>7</xdr:col>
      <xdr:colOff>466724</xdr:colOff>
      <xdr:row>163</xdr:row>
      <xdr:rowOff>120461</xdr:rowOff>
    </xdr:from>
    <xdr:to>
      <xdr:col>8</xdr:col>
      <xdr:colOff>1752168</xdr:colOff>
      <xdr:row>187</xdr:row>
      <xdr:rowOff>133350</xdr:rowOff>
    </xdr:to>
    <xdr:pic>
      <xdr:nvPicPr>
        <xdr:cNvPr id="29" name="Picture 28">
          <a:extLst>
            <a:ext uri="{FF2B5EF4-FFF2-40B4-BE49-F238E27FC236}">
              <a16:creationId xmlns:a16="http://schemas.microsoft.com/office/drawing/2014/main" id="{7C17B7A5-4450-D00B-5574-D2A31AE2810D}"/>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2639674" y="32105411"/>
          <a:ext cx="3542869" cy="4584889"/>
        </a:xfrm>
        <a:prstGeom prst="rect">
          <a:avLst/>
        </a:prstGeom>
      </xdr:spPr>
    </xdr:pic>
    <xdr:clientData/>
  </xdr:twoCellAnchor>
  <xdr:twoCellAnchor editAs="oneCell">
    <xdr:from>
      <xdr:col>8</xdr:col>
      <xdr:colOff>1676400</xdr:colOff>
      <xdr:row>163</xdr:row>
      <xdr:rowOff>104775</xdr:rowOff>
    </xdr:from>
    <xdr:to>
      <xdr:col>11</xdr:col>
      <xdr:colOff>373639</xdr:colOff>
      <xdr:row>187</xdr:row>
      <xdr:rowOff>133349</xdr:rowOff>
    </xdr:to>
    <xdr:pic>
      <xdr:nvPicPr>
        <xdr:cNvPr id="31" name="Picture 30">
          <a:extLst>
            <a:ext uri="{FF2B5EF4-FFF2-40B4-BE49-F238E27FC236}">
              <a16:creationId xmlns:a16="http://schemas.microsoft.com/office/drawing/2014/main" id="{6FF6FF73-370F-2D26-7002-224CB7BDD8E6}"/>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6106775" y="32089725"/>
          <a:ext cx="3554989" cy="4600574"/>
        </a:xfrm>
        <a:prstGeom prst="rect">
          <a:avLst/>
        </a:prstGeom>
      </xdr:spPr>
    </xdr:pic>
    <xdr:clientData/>
  </xdr:twoCellAnchor>
  <xdr:twoCellAnchor editAs="oneCell">
    <xdr:from>
      <xdr:col>11</xdr:col>
      <xdr:colOff>463262</xdr:colOff>
      <xdr:row>163</xdr:row>
      <xdr:rowOff>114860</xdr:rowOff>
    </xdr:from>
    <xdr:to>
      <xdr:col>13</xdr:col>
      <xdr:colOff>1303195</xdr:colOff>
      <xdr:row>187</xdr:row>
      <xdr:rowOff>142876</xdr:rowOff>
    </xdr:to>
    <xdr:pic>
      <xdr:nvPicPr>
        <xdr:cNvPr id="33" name="Picture 32">
          <a:extLst>
            <a:ext uri="{FF2B5EF4-FFF2-40B4-BE49-F238E27FC236}">
              <a16:creationId xmlns:a16="http://schemas.microsoft.com/office/drawing/2014/main" id="{15116BC7-69E5-9292-C7A5-D16A82288336}"/>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9751387" y="32099810"/>
          <a:ext cx="3554558" cy="460001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14</xdr:col>
      <xdr:colOff>1819275</xdr:colOff>
      <xdr:row>6</xdr:row>
      <xdr:rowOff>195262</xdr:rowOff>
    </xdr:from>
    <xdr:to>
      <xdr:col>19</xdr:col>
      <xdr:colOff>0</xdr:colOff>
      <xdr:row>25</xdr:row>
      <xdr:rowOff>180975</xdr:rowOff>
    </xdr:to>
    <xdr:graphicFrame macro="">
      <xdr:nvGraphicFramePr>
        <xdr:cNvPr id="2" name="Chart 1">
          <a:extLst>
            <a:ext uri="{FF2B5EF4-FFF2-40B4-BE49-F238E27FC236}">
              <a16:creationId xmlns:a16="http://schemas.microsoft.com/office/drawing/2014/main" id="{8D93847A-C7C6-C4F3-9CC6-E0F38030AB4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1266825</xdr:colOff>
      <xdr:row>206</xdr:row>
      <xdr:rowOff>161924</xdr:rowOff>
    </xdr:from>
    <xdr:to>
      <xdr:col>3</xdr:col>
      <xdr:colOff>3106449</xdr:colOff>
      <xdr:row>228</xdr:row>
      <xdr:rowOff>114299</xdr:rowOff>
    </xdr:to>
    <xdr:pic>
      <xdr:nvPicPr>
        <xdr:cNvPr id="4" name="Picture 3">
          <a:extLst>
            <a:ext uri="{FF2B5EF4-FFF2-40B4-BE49-F238E27FC236}">
              <a16:creationId xmlns:a16="http://schemas.microsoft.com/office/drawing/2014/main" id="{020FDA63-8962-CCD4-A7F5-51EAF498C27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981325" y="44424599"/>
          <a:ext cx="3201699" cy="4143375"/>
        </a:xfrm>
        <a:prstGeom prst="rect">
          <a:avLst/>
        </a:prstGeom>
      </xdr:spPr>
    </xdr:pic>
    <xdr:clientData/>
  </xdr:twoCellAnchor>
  <xdr:twoCellAnchor editAs="oneCell">
    <xdr:from>
      <xdr:col>3</xdr:col>
      <xdr:colOff>3248025</xdr:colOff>
      <xdr:row>207</xdr:row>
      <xdr:rowOff>1119</xdr:rowOff>
    </xdr:from>
    <xdr:to>
      <xdr:col>4</xdr:col>
      <xdr:colOff>1585914</xdr:colOff>
      <xdr:row>228</xdr:row>
      <xdr:rowOff>123824</xdr:rowOff>
    </xdr:to>
    <xdr:pic>
      <xdr:nvPicPr>
        <xdr:cNvPr id="6" name="Picture 5">
          <a:extLst>
            <a:ext uri="{FF2B5EF4-FFF2-40B4-BE49-F238E27FC236}">
              <a16:creationId xmlns:a16="http://schemas.microsoft.com/office/drawing/2014/main" id="{6000F985-17B4-F60B-F69A-CB0B071E795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24600" y="44454294"/>
          <a:ext cx="3186114" cy="4123205"/>
        </a:xfrm>
        <a:prstGeom prst="rect">
          <a:avLst/>
        </a:prstGeom>
      </xdr:spPr>
    </xdr:pic>
    <xdr:clientData/>
  </xdr:twoCellAnchor>
  <xdr:twoCellAnchor editAs="oneCell">
    <xdr:from>
      <xdr:col>4</xdr:col>
      <xdr:colOff>1837028</xdr:colOff>
      <xdr:row>206</xdr:row>
      <xdr:rowOff>180976</xdr:rowOff>
    </xdr:from>
    <xdr:to>
      <xdr:col>7</xdr:col>
      <xdr:colOff>120796</xdr:colOff>
      <xdr:row>228</xdr:row>
      <xdr:rowOff>104776</xdr:rowOff>
    </xdr:to>
    <xdr:pic>
      <xdr:nvPicPr>
        <xdr:cNvPr id="8" name="Picture 7">
          <a:extLst>
            <a:ext uri="{FF2B5EF4-FFF2-40B4-BE49-F238E27FC236}">
              <a16:creationId xmlns:a16="http://schemas.microsoft.com/office/drawing/2014/main" id="{EF8EFAD8-2599-EA6E-0F5E-588B4ABCF70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761828" y="44443651"/>
          <a:ext cx="3179618" cy="4114800"/>
        </a:xfrm>
        <a:prstGeom prst="rect">
          <a:avLst/>
        </a:prstGeom>
      </xdr:spPr>
    </xdr:pic>
    <xdr:clientData/>
  </xdr:twoCellAnchor>
  <xdr:twoCellAnchor editAs="oneCell">
    <xdr:from>
      <xdr:col>7</xdr:col>
      <xdr:colOff>283151</xdr:colOff>
      <xdr:row>206</xdr:row>
      <xdr:rowOff>161925</xdr:rowOff>
    </xdr:from>
    <xdr:to>
      <xdr:col>8</xdr:col>
      <xdr:colOff>1393680</xdr:colOff>
      <xdr:row>228</xdr:row>
      <xdr:rowOff>95250</xdr:rowOff>
    </xdr:to>
    <xdr:pic>
      <xdr:nvPicPr>
        <xdr:cNvPr id="10" name="Picture 9">
          <a:extLst>
            <a:ext uri="{FF2B5EF4-FFF2-40B4-BE49-F238E27FC236}">
              <a16:creationId xmlns:a16="http://schemas.microsoft.com/office/drawing/2014/main" id="{F81B3BB0-ABA9-2131-6AC0-2F874C40B33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103801" y="44424600"/>
          <a:ext cx="3186979" cy="4124325"/>
        </a:xfrm>
        <a:prstGeom prst="rect">
          <a:avLst/>
        </a:prstGeom>
      </xdr:spPr>
    </xdr:pic>
    <xdr:clientData/>
  </xdr:twoCellAnchor>
  <xdr:twoCellAnchor editAs="oneCell">
    <xdr:from>
      <xdr:col>8</xdr:col>
      <xdr:colOff>1638300</xdr:colOff>
      <xdr:row>206</xdr:row>
      <xdr:rowOff>166966</xdr:rowOff>
    </xdr:from>
    <xdr:to>
      <xdr:col>10</xdr:col>
      <xdr:colOff>1637868</xdr:colOff>
      <xdr:row>228</xdr:row>
      <xdr:rowOff>104775</xdr:rowOff>
    </xdr:to>
    <xdr:pic>
      <xdr:nvPicPr>
        <xdr:cNvPr id="5" name="Picture 4">
          <a:extLst>
            <a:ext uri="{FF2B5EF4-FFF2-40B4-BE49-F238E27FC236}">
              <a16:creationId xmlns:a16="http://schemas.microsoft.com/office/drawing/2014/main" id="{1A46908A-AF8D-FCAF-418E-5E0902FFCEF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6535400" y="44429641"/>
          <a:ext cx="3190443" cy="4128809"/>
        </a:xfrm>
        <a:prstGeom prst="rect">
          <a:avLst/>
        </a:prstGeom>
      </xdr:spPr>
    </xdr:pic>
    <xdr:clientData/>
  </xdr:twoCellAnchor>
  <xdr:twoCellAnchor editAs="oneCell">
    <xdr:from>
      <xdr:col>11</xdr:col>
      <xdr:colOff>190500</xdr:colOff>
      <xdr:row>206</xdr:row>
      <xdr:rowOff>174250</xdr:rowOff>
    </xdr:from>
    <xdr:to>
      <xdr:col>13</xdr:col>
      <xdr:colOff>393990</xdr:colOff>
      <xdr:row>228</xdr:row>
      <xdr:rowOff>104775</xdr:rowOff>
    </xdr:to>
    <xdr:pic>
      <xdr:nvPicPr>
        <xdr:cNvPr id="9" name="Picture 8">
          <a:extLst>
            <a:ext uri="{FF2B5EF4-FFF2-40B4-BE49-F238E27FC236}">
              <a16:creationId xmlns:a16="http://schemas.microsoft.com/office/drawing/2014/main" id="{8CD295BC-A3DA-DFC7-3E09-5985F2DF18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935825" y="44436925"/>
          <a:ext cx="3184815" cy="4121525"/>
        </a:xfrm>
        <a:prstGeom prst="rect">
          <a:avLst/>
        </a:prstGeom>
      </xdr:spPr>
    </xdr:pic>
    <xdr:clientData/>
  </xdr:twoCellAnchor>
  <xdr:twoCellAnchor editAs="oneCell">
    <xdr:from>
      <xdr:col>13</xdr:col>
      <xdr:colOff>540761</xdr:colOff>
      <xdr:row>206</xdr:row>
      <xdr:rowOff>180975</xdr:rowOff>
    </xdr:from>
    <xdr:to>
      <xdr:col>15</xdr:col>
      <xdr:colOff>119929</xdr:colOff>
      <xdr:row>228</xdr:row>
      <xdr:rowOff>104775</xdr:rowOff>
    </xdr:to>
    <xdr:pic>
      <xdr:nvPicPr>
        <xdr:cNvPr id="12" name="Picture 11">
          <a:extLst>
            <a:ext uri="{FF2B5EF4-FFF2-40B4-BE49-F238E27FC236}">
              <a16:creationId xmlns:a16="http://schemas.microsoft.com/office/drawing/2014/main" id="{EF2B88E1-71DA-2DFA-01F8-97F94F02053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3267411" y="44443650"/>
          <a:ext cx="3179618" cy="4114800"/>
        </a:xfrm>
        <a:prstGeom prst="rect">
          <a:avLst/>
        </a:prstGeom>
      </xdr:spPr>
    </xdr:pic>
    <xdr:clientData/>
  </xdr:twoCellAnchor>
  <xdr:twoCellAnchor editAs="oneCell">
    <xdr:from>
      <xdr:col>2</xdr:col>
      <xdr:colOff>1257301</xdr:colOff>
      <xdr:row>228</xdr:row>
      <xdr:rowOff>114300</xdr:rowOff>
    </xdr:from>
    <xdr:to>
      <xdr:col>3</xdr:col>
      <xdr:colOff>3133726</xdr:colOff>
      <xdr:row>250</xdr:row>
      <xdr:rowOff>114300</xdr:rowOff>
    </xdr:to>
    <xdr:pic>
      <xdr:nvPicPr>
        <xdr:cNvPr id="14" name="Picture 13">
          <a:extLst>
            <a:ext uri="{FF2B5EF4-FFF2-40B4-BE49-F238E27FC236}">
              <a16:creationId xmlns:a16="http://schemas.microsoft.com/office/drawing/2014/main" id="{81A1766A-0730-6BCA-ABF3-685FB341162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971801" y="48567975"/>
          <a:ext cx="3238500" cy="4191000"/>
        </a:xfrm>
        <a:prstGeom prst="rect">
          <a:avLst/>
        </a:prstGeom>
      </xdr:spPr>
    </xdr:pic>
    <xdr:clientData/>
  </xdr:twoCellAnchor>
  <xdr:twoCellAnchor editAs="oneCell">
    <xdr:from>
      <xdr:col>3</xdr:col>
      <xdr:colOff>3196503</xdr:colOff>
      <xdr:row>228</xdr:row>
      <xdr:rowOff>95249</xdr:rowOff>
    </xdr:from>
    <xdr:to>
      <xdr:col>4</xdr:col>
      <xdr:colOff>1609725</xdr:colOff>
      <xdr:row>250</xdr:row>
      <xdr:rowOff>124946</xdr:rowOff>
    </xdr:to>
    <xdr:pic>
      <xdr:nvPicPr>
        <xdr:cNvPr id="16" name="Picture 15">
          <a:extLst>
            <a:ext uri="{FF2B5EF4-FFF2-40B4-BE49-F238E27FC236}">
              <a16:creationId xmlns:a16="http://schemas.microsoft.com/office/drawing/2014/main" id="{33FADAB2-0FBF-BF7F-6969-A4CAB2F5FB9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273078" y="48548924"/>
          <a:ext cx="3261447" cy="4220697"/>
        </a:xfrm>
        <a:prstGeom prst="rect">
          <a:avLst/>
        </a:prstGeom>
      </xdr:spPr>
    </xdr:pic>
    <xdr:clientData/>
  </xdr:twoCellAnchor>
  <xdr:twoCellAnchor editAs="oneCell">
    <xdr:from>
      <xdr:col>4</xdr:col>
      <xdr:colOff>1752600</xdr:colOff>
      <xdr:row>228</xdr:row>
      <xdr:rowOff>76200</xdr:rowOff>
    </xdr:from>
    <xdr:to>
      <xdr:col>7</xdr:col>
      <xdr:colOff>142875</xdr:colOff>
      <xdr:row>250</xdr:row>
      <xdr:rowOff>137832</xdr:rowOff>
    </xdr:to>
    <xdr:pic>
      <xdr:nvPicPr>
        <xdr:cNvPr id="18" name="Picture 17">
          <a:extLst>
            <a:ext uri="{FF2B5EF4-FFF2-40B4-BE49-F238E27FC236}">
              <a16:creationId xmlns:a16="http://schemas.microsoft.com/office/drawing/2014/main" id="{3192B662-AD9B-0001-A0E4-521719BAF97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677400" y="48529875"/>
          <a:ext cx="3286125" cy="4252632"/>
        </a:xfrm>
        <a:prstGeom prst="rect">
          <a:avLst/>
        </a:prstGeom>
      </xdr:spPr>
    </xdr:pic>
    <xdr:clientData/>
  </xdr:twoCellAnchor>
  <xdr:twoCellAnchor editAs="oneCell">
    <xdr:from>
      <xdr:col>7</xdr:col>
      <xdr:colOff>228599</xdr:colOff>
      <xdr:row>228</xdr:row>
      <xdr:rowOff>61073</xdr:rowOff>
    </xdr:from>
    <xdr:to>
      <xdr:col>8</xdr:col>
      <xdr:colOff>1428750</xdr:colOff>
      <xdr:row>250</xdr:row>
      <xdr:rowOff>110380</xdr:rowOff>
    </xdr:to>
    <xdr:pic>
      <xdr:nvPicPr>
        <xdr:cNvPr id="20" name="Picture 19">
          <a:extLst>
            <a:ext uri="{FF2B5EF4-FFF2-40B4-BE49-F238E27FC236}">
              <a16:creationId xmlns:a16="http://schemas.microsoft.com/office/drawing/2014/main" id="{7A287A54-F3E7-1182-6BCC-7D36D426860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3049249" y="48514748"/>
          <a:ext cx="3276601" cy="4240307"/>
        </a:xfrm>
        <a:prstGeom prst="rect">
          <a:avLst/>
        </a:prstGeom>
      </xdr:spPr>
    </xdr:pic>
    <xdr:clientData/>
  </xdr:twoCellAnchor>
  <xdr:twoCellAnchor editAs="oneCell">
    <xdr:from>
      <xdr:col>8</xdr:col>
      <xdr:colOff>1524000</xdr:colOff>
      <xdr:row>228</xdr:row>
      <xdr:rowOff>25213</xdr:rowOff>
    </xdr:from>
    <xdr:to>
      <xdr:col>11</xdr:col>
      <xdr:colOff>19916</xdr:colOff>
      <xdr:row>250</xdr:row>
      <xdr:rowOff>161925</xdr:rowOff>
    </xdr:to>
    <xdr:pic>
      <xdr:nvPicPr>
        <xdr:cNvPr id="22" name="Picture 21">
          <a:extLst>
            <a:ext uri="{FF2B5EF4-FFF2-40B4-BE49-F238E27FC236}">
              <a16:creationId xmlns:a16="http://schemas.microsoft.com/office/drawing/2014/main" id="{35F02DE3-0DB8-CE6E-2545-F97DCF9DCF9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6421100" y="48478888"/>
          <a:ext cx="3344141" cy="4327712"/>
        </a:xfrm>
        <a:prstGeom prst="rect">
          <a:avLst/>
        </a:prstGeom>
      </xdr:spPr>
    </xdr:pic>
    <xdr:clientData/>
  </xdr:twoCellAnchor>
  <xdr:twoCellAnchor editAs="oneCell">
    <xdr:from>
      <xdr:col>11</xdr:col>
      <xdr:colOff>133350</xdr:colOff>
      <xdr:row>228</xdr:row>
      <xdr:rowOff>66675</xdr:rowOff>
    </xdr:from>
    <xdr:to>
      <xdr:col>13</xdr:col>
      <xdr:colOff>456767</xdr:colOff>
      <xdr:row>250</xdr:row>
      <xdr:rowOff>152400</xdr:rowOff>
    </xdr:to>
    <xdr:pic>
      <xdr:nvPicPr>
        <xdr:cNvPr id="7" name="Picture 6">
          <a:extLst>
            <a:ext uri="{FF2B5EF4-FFF2-40B4-BE49-F238E27FC236}">
              <a16:creationId xmlns:a16="http://schemas.microsoft.com/office/drawing/2014/main" id="{5BC2ABE8-C97D-B27C-9FCC-A4B64E86F87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9878675" y="48520350"/>
          <a:ext cx="3304742" cy="4276725"/>
        </a:xfrm>
        <a:prstGeom prst="rect">
          <a:avLst/>
        </a:prstGeom>
      </xdr:spPr>
    </xdr:pic>
    <xdr:clientData/>
  </xdr:twoCellAnchor>
  <xdr:twoCellAnchor editAs="oneCell">
    <xdr:from>
      <xdr:col>13</xdr:col>
      <xdr:colOff>500928</xdr:colOff>
      <xdr:row>228</xdr:row>
      <xdr:rowOff>62193</xdr:rowOff>
    </xdr:from>
    <xdr:to>
      <xdr:col>15</xdr:col>
      <xdr:colOff>219075</xdr:colOff>
      <xdr:row>250</xdr:row>
      <xdr:rowOff>165847</xdr:rowOff>
    </xdr:to>
    <xdr:pic>
      <xdr:nvPicPr>
        <xdr:cNvPr id="13" name="Picture 12">
          <a:extLst>
            <a:ext uri="{FF2B5EF4-FFF2-40B4-BE49-F238E27FC236}">
              <a16:creationId xmlns:a16="http://schemas.microsoft.com/office/drawing/2014/main" id="{F130626B-A28B-5ED9-077E-6D90BCA3A15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227578" y="48515868"/>
          <a:ext cx="3318597" cy="4294654"/>
        </a:xfrm>
        <a:prstGeom prst="rect">
          <a:avLst/>
        </a:prstGeom>
      </xdr:spPr>
    </xdr:pic>
    <xdr:clientData/>
  </xdr:twoCellAnchor>
  <xdr:twoCellAnchor editAs="oneCell">
    <xdr:from>
      <xdr:col>2</xdr:col>
      <xdr:colOff>1200151</xdr:colOff>
      <xdr:row>251</xdr:row>
      <xdr:rowOff>47625</xdr:rowOff>
    </xdr:from>
    <xdr:to>
      <xdr:col>3</xdr:col>
      <xdr:colOff>3128096</xdr:colOff>
      <xdr:row>273</xdr:row>
      <xdr:rowOff>114299</xdr:rowOff>
    </xdr:to>
    <xdr:pic>
      <xdr:nvPicPr>
        <xdr:cNvPr id="17" name="Picture 16">
          <a:extLst>
            <a:ext uri="{FF2B5EF4-FFF2-40B4-BE49-F238E27FC236}">
              <a16:creationId xmlns:a16="http://schemas.microsoft.com/office/drawing/2014/main" id="{D69C2055-16AB-DE83-A88E-C848838493F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914651" y="52882800"/>
          <a:ext cx="3290020" cy="4257674"/>
        </a:xfrm>
        <a:prstGeom prst="rect">
          <a:avLst/>
        </a:prstGeom>
      </xdr:spPr>
    </xdr:pic>
    <xdr:clientData/>
  </xdr:twoCellAnchor>
  <xdr:twoCellAnchor editAs="oneCell">
    <xdr:from>
      <xdr:col>3</xdr:col>
      <xdr:colOff>3124200</xdr:colOff>
      <xdr:row>251</xdr:row>
      <xdr:rowOff>40340</xdr:rowOff>
    </xdr:from>
    <xdr:to>
      <xdr:col>4</xdr:col>
      <xdr:colOff>1571625</xdr:colOff>
      <xdr:row>273</xdr:row>
      <xdr:rowOff>114299</xdr:rowOff>
    </xdr:to>
    <xdr:pic>
      <xdr:nvPicPr>
        <xdr:cNvPr id="21" name="Picture 20">
          <a:extLst>
            <a:ext uri="{FF2B5EF4-FFF2-40B4-BE49-F238E27FC236}">
              <a16:creationId xmlns:a16="http://schemas.microsoft.com/office/drawing/2014/main" id="{A63A9F09-090C-D852-A096-985BCC5586A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200775" y="52875515"/>
          <a:ext cx="3295650" cy="4264959"/>
        </a:xfrm>
        <a:prstGeom prst="rect">
          <a:avLst/>
        </a:prstGeom>
      </xdr:spPr>
    </xdr:pic>
    <xdr:clientData/>
  </xdr:twoCellAnchor>
  <xdr:twoCellAnchor editAs="oneCell">
    <xdr:from>
      <xdr:col>4</xdr:col>
      <xdr:colOff>1676400</xdr:colOff>
      <xdr:row>251</xdr:row>
      <xdr:rowOff>68356</xdr:rowOff>
    </xdr:from>
    <xdr:to>
      <xdr:col>7</xdr:col>
      <xdr:colOff>47192</xdr:colOff>
      <xdr:row>273</xdr:row>
      <xdr:rowOff>104775</xdr:rowOff>
    </xdr:to>
    <xdr:pic>
      <xdr:nvPicPr>
        <xdr:cNvPr id="24" name="Picture 23">
          <a:extLst>
            <a:ext uri="{FF2B5EF4-FFF2-40B4-BE49-F238E27FC236}">
              <a16:creationId xmlns:a16="http://schemas.microsoft.com/office/drawing/2014/main" id="{1D95023C-497C-2E53-F355-87B75FE0B0E6}"/>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9601200" y="52903531"/>
          <a:ext cx="3266642" cy="4227419"/>
        </a:xfrm>
        <a:prstGeom prst="rect">
          <a:avLst/>
        </a:prstGeom>
      </xdr:spPr>
    </xdr:pic>
    <xdr:clientData/>
  </xdr:twoCellAnchor>
  <xdr:twoCellAnchor editAs="oneCell">
    <xdr:from>
      <xdr:col>7</xdr:col>
      <xdr:colOff>190500</xdr:colOff>
      <xdr:row>251</xdr:row>
      <xdr:rowOff>76198</xdr:rowOff>
    </xdr:from>
    <xdr:to>
      <xdr:col>8</xdr:col>
      <xdr:colOff>1396713</xdr:colOff>
      <xdr:row>273</xdr:row>
      <xdr:rowOff>133350</xdr:rowOff>
    </xdr:to>
    <xdr:pic>
      <xdr:nvPicPr>
        <xdr:cNvPr id="26" name="Picture 25">
          <a:extLst>
            <a:ext uri="{FF2B5EF4-FFF2-40B4-BE49-F238E27FC236}">
              <a16:creationId xmlns:a16="http://schemas.microsoft.com/office/drawing/2014/main" id="{B62F7FDB-0D48-FF07-8066-1EC1D39CBD9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3011150" y="52911373"/>
          <a:ext cx="3282663" cy="4248152"/>
        </a:xfrm>
        <a:prstGeom prst="rect">
          <a:avLst/>
        </a:prstGeom>
      </xdr:spPr>
    </xdr:pic>
    <xdr:clientData/>
  </xdr:twoCellAnchor>
  <xdr:twoCellAnchor editAs="oneCell">
    <xdr:from>
      <xdr:col>8</xdr:col>
      <xdr:colOff>1590675</xdr:colOff>
      <xdr:row>251</xdr:row>
      <xdr:rowOff>86284</xdr:rowOff>
    </xdr:from>
    <xdr:to>
      <xdr:col>11</xdr:col>
      <xdr:colOff>19050</xdr:colOff>
      <xdr:row>273</xdr:row>
      <xdr:rowOff>135590</xdr:rowOff>
    </xdr:to>
    <xdr:pic>
      <xdr:nvPicPr>
        <xdr:cNvPr id="28" name="Picture 27">
          <a:extLst>
            <a:ext uri="{FF2B5EF4-FFF2-40B4-BE49-F238E27FC236}">
              <a16:creationId xmlns:a16="http://schemas.microsoft.com/office/drawing/2014/main" id="{D641C5EE-075F-3BBB-2AFE-F145FAA963C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6487775" y="52921459"/>
          <a:ext cx="3276600" cy="4240306"/>
        </a:xfrm>
        <a:prstGeom prst="rect">
          <a:avLst/>
        </a:prstGeom>
      </xdr:spPr>
    </xdr:pic>
    <xdr:clientData/>
  </xdr:twoCellAnchor>
  <xdr:twoCellAnchor editAs="oneCell">
    <xdr:from>
      <xdr:col>11</xdr:col>
      <xdr:colOff>180975</xdr:colOff>
      <xdr:row>251</xdr:row>
      <xdr:rowOff>109257</xdr:rowOff>
    </xdr:from>
    <xdr:to>
      <xdr:col>13</xdr:col>
      <xdr:colOff>471487</xdr:colOff>
      <xdr:row>273</xdr:row>
      <xdr:rowOff>152400</xdr:rowOff>
    </xdr:to>
    <xdr:pic>
      <xdr:nvPicPr>
        <xdr:cNvPr id="30" name="Picture 29">
          <a:extLst>
            <a:ext uri="{FF2B5EF4-FFF2-40B4-BE49-F238E27FC236}">
              <a16:creationId xmlns:a16="http://schemas.microsoft.com/office/drawing/2014/main" id="{C291CFEF-0440-C865-C2C3-13033741BCF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9926300" y="52944432"/>
          <a:ext cx="3271837" cy="4234143"/>
        </a:xfrm>
        <a:prstGeom prst="rect">
          <a:avLst/>
        </a:prstGeom>
      </xdr:spPr>
    </xdr:pic>
    <xdr:clientData/>
  </xdr:twoCellAnchor>
  <xdr:twoCellAnchor editAs="oneCell">
    <xdr:from>
      <xdr:col>13</xdr:col>
      <xdr:colOff>523875</xdr:colOff>
      <xdr:row>251</xdr:row>
      <xdr:rowOff>76200</xdr:rowOff>
    </xdr:from>
    <xdr:to>
      <xdr:col>15</xdr:col>
      <xdr:colOff>206085</xdr:colOff>
      <xdr:row>273</xdr:row>
      <xdr:rowOff>133349</xdr:rowOff>
    </xdr:to>
    <xdr:pic>
      <xdr:nvPicPr>
        <xdr:cNvPr id="11" name="Picture 10">
          <a:extLst>
            <a:ext uri="{FF2B5EF4-FFF2-40B4-BE49-F238E27FC236}">
              <a16:creationId xmlns:a16="http://schemas.microsoft.com/office/drawing/2014/main" id="{65271013-8205-8C14-181C-33DC00BD897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3250525" y="52911375"/>
          <a:ext cx="3282660" cy="4248149"/>
        </a:xfrm>
        <a:prstGeom prst="rect">
          <a:avLst/>
        </a:prstGeom>
      </xdr:spPr>
    </xdr:pic>
    <xdr:clientData/>
  </xdr:twoCellAnchor>
  <xdr:twoCellAnchor editAs="oneCell">
    <xdr:from>
      <xdr:col>2</xdr:col>
      <xdr:colOff>1209675</xdr:colOff>
      <xdr:row>273</xdr:row>
      <xdr:rowOff>66675</xdr:rowOff>
    </xdr:from>
    <xdr:to>
      <xdr:col>3</xdr:col>
      <xdr:colOff>3181350</xdr:colOff>
      <xdr:row>296</xdr:row>
      <xdr:rowOff>1013</xdr:rowOff>
    </xdr:to>
    <xdr:pic>
      <xdr:nvPicPr>
        <xdr:cNvPr id="19" name="Picture 18">
          <a:extLst>
            <a:ext uri="{FF2B5EF4-FFF2-40B4-BE49-F238E27FC236}">
              <a16:creationId xmlns:a16="http://schemas.microsoft.com/office/drawing/2014/main" id="{7EBFFFF5-89E6-BA59-E1E2-907FD0A28DD8}"/>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924175" y="57092850"/>
          <a:ext cx="3333750" cy="4314264"/>
        </a:xfrm>
        <a:prstGeom prst="rect">
          <a:avLst/>
        </a:prstGeom>
      </xdr:spPr>
    </xdr:pic>
    <xdr:clientData/>
  </xdr:twoCellAnchor>
  <xdr:twoCellAnchor editAs="oneCell">
    <xdr:from>
      <xdr:col>3</xdr:col>
      <xdr:colOff>3152775</xdr:colOff>
      <xdr:row>273</xdr:row>
      <xdr:rowOff>108696</xdr:rowOff>
    </xdr:from>
    <xdr:to>
      <xdr:col>4</xdr:col>
      <xdr:colOff>1598902</xdr:colOff>
      <xdr:row>295</xdr:row>
      <xdr:rowOff>180975</xdr:rowOff>
    </xdr:to>
    <xdr:pic>
      <xdr:nvPicPr>
        <xdr:cNvPr id="15" name="Picture 14">
          <a:extLst>
            <a:ext uri="{FF2B5EF4-FFF2-40B4-BE49-F238E27FC236}">
              <a16:creationId xmlns:a16="http://schemas.microsoft.com/office/drawing/2014/main" id="{735DEAB1-4437-E71C-A35D-A42DE4B24E05}"/>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229350" y="57134871"/>
          <a:ext cx="3294352" cy="4263279"/>
        </a:xfrm>
        <a:prstGeom prst="rect">
          <a:avLst/>
        </a:prstGeom>
      </xdr:spPr>
    </xdr:pic>
    <xdr:clientData/>
  </xdr:twoCellAnchor>
  <xdr:twoCellAnchor editAs="oneCell">
    <xdr:from>
      <xdr:col>4</xdr:col>
      <xdr:colOff>1650857</xdr:colOff>
      <xdr:row>273</xdr:row>
      <xdr:rowOff>125950</xdr:rowOff>
    </xdr:from>
    <xdr:to>
      <xdr:col>7</xdr:col>
      <xdr:colOff>36175</xdr:colOff>
      <xdr:row>295</xdr:row>
      <xdr:rowOff>182095</xdr:rowOff>
    </xdr:to>
    <xdr:pic>
      <xdr:nvPicPr>
        <xdr:cNvPr id="25" name="Picture 24">
          <a:extLst>
            <a:ext uri="{FF2B5EF4-FFF2-40B4-BE49-F238E27FC236}">
              <a16:creationId xmlns:a16="http://schemas.microsoft.com/office/drawing/2014/main" id="{DF830841-9D25-442F-A7B5-5312417BB88D}"/>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569989" y="56347066"/>
          <a:ext cx="3289512" cy="4212508"/>
        </a:xfrm>
        <a:prstGeom prst="rect">
          <a:avLst/>
        </a:prstGeom>
      </xdr:spPr>
    </xdr:pic>
    <xdr:clientData/>
  </xdr:twoCellAnchor>
  <xdr:twoCellAnchor editAs="oneCell">
    <xdr:from>
      <xdr:col>7</xdr:col>
      <xdr:colOff>162357</xdr:colOff>
      <xdr:row>273</xdr:row>
      <xdr:rowOff>119901</xdr:rowOff>
    </xdr:from>
    <xdr:to>
      <xdr:col>8</xdr:col>
      <xdr:colOff>1371600</xdr:colOff>
      <xdr:row>295</xdr:row>
      <xdr:rowOff>180974</xdr:rowOff>
    </xdr:to>
    <xdr:pic>
      <xdr:nvPicPr>
        <xdr:cNvPr id="29" name="Picture 28">
          <a:extLst>
            <a:ext uri="{FF2B5EF4-FFF2-40B4-BE49-F238E27FC236}">
              <a16:creationId xmlns:a16="http://schemas.microsoft.com/office/drawing/2014/main" id="{781F705A-FC5A-6316-249F-30F3BCD09F8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2983007" y="57146076"/>
          <a:ext cx="3285693" cy="4252073"/>
        </a:xfrm>
        <a:prstGeom prst="rect">
          <a:avLst/>
        </a:prstGeom>
      </xdr:spPr>
    </xdr:pic>
    <xdr:clientData/>
  </xdr:twoCellAnchor>
  <xdr:twoCellAnchor editAs="oneCell">
    <xdr:from>
      <xdr:col>8</xdr:col>
      <xdr:colOff>1619249</xdr:colOff>
      <xdr:row>273</xdr:row>
      <xdr:rowOff>114300</xdr:rowOff>
    </xdr:from>
    <xdr:to>
      <xdr:col>11</xdr:col>
      <xdr:colOff>61911</xdr:colOff>
      <xdr:row>295</xdr:row>
      <xdr:rowOff>182095</xdr:rowOff>
    </xdr:to>
    <xdr:pic>
      <xdr:nvPicPr>
        <xdr:cNvPr id="32" name="Picture 31">
          <a:extLst>
            <a:ext uri="{FF2B5EF4-FFF2-40B4-BE49-F238E27FC236}">
              <a16:creationId xmlns:a16="http://schemas.microsoft.com/office/drawing/2014/main" id="{F0E0A5FE-B19C-C496-996B-ED6C14CF2E5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6516349" y="57140475"/>
          <a:ext cx="3290887" cy="4258795"/>
        </a:xfrm>
        <a:prstGeom prst="rect">
          <a:avLst/>
        </a:prstGeom>
      </xdr:spPr>
    </xdr:pic>
    <xdr:clientData/>
  </xdr:twoCellAnchor>
  <xdr:twoCellAnchor editAs="oneCell">
    <xdr:from>
      <xdr:col>11</xdr:col>
      <xdr:colOff>152400</xdr:colOff>
      <xdr:row>273</xdr:row>
      <xdr:rowOff>125506</xdr:rowOff>
    </xdr:from>
    <xdr:to>
      <xdr:col>13</xdr:col>
      <xdr:colOff>447675</xdr:colOff>
      <xdr:row>295</xdr:row>
      <xdr:rowOff>174812</xdr:rowOff>
    </xdr:to>
    <xdr:pic>
      <xdr:nvPicPr>
        <xdr:cNvPr id="23" name="Picture 22">
          <a:extLst>
            <a:ext uri="{FF2B5EF4-FFF2-40B4-BE49-F238E27FC236}">
              <a16:creationId xmlns:a16="http://schemas.microsoft.com/office/drawing/2014/main" id="{02BA5283-5D58-5BC0-95A8-119FD8A33613}"/>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9897725" y="57151681"/>
          <a:ext cx="3276600" cy="4240306"/>
        </a:xfrm>
        <a:prstGeom prst="rect">
          <a:avLst/>
        </a:prstGeom>
      </xdr:spPr>
    </xdr:pic>
    <xdr:clientData/>
  </xdr:twoCellAnchor>
  <xdr:twoCellAnchor editAs="oneCell">
    <xdr:from>
      <xdr:col>13</xdr:col>
      <xdr:colOff>514350</xdr:colOff>
      <xdr:row>273</xdr:row>
      <xdr:rowOff>120463</xdr:rowOff>
    </xdr:from>
    <xdr:to>
      <xdr:col>15</xdr:col>
      <xdr:colOff>209550</xdr:colOff>
      <xdr:row>296</xdr:row>
      <xdr:rowOff>3922</xdr:rowOff>
    </xdr:to>
    <xdr:pic>
      <xdr:nvPicPr>
        <xdr:cNvPr id="31" name="Picture 30">
          <a:extLst>
            <a:ext uri="{FF2B5EF4-FFF2-40B4-BE49-F238E27FC236}">
              <a16:creationId xmlns:a16="http://schemas.microsoft.com/office/drawing/2014/main" id="{F8C5A409-CD8C-D14C-406B-C68E20A31024}"/>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3241000" y="57146638"/>
          <a:ext cx="3295650" cy="4264959"/>
        </a:xfrm>
        <a:prstGeom prst="rect">
          <a:avLst/>
        </a:prstGeom>
      </xdr:spPr>
    </xdr:pic>
    <xdr:clientData/>
  </xdr:twoCellAnchor>
  <xdr:twoCellAnchor editAs="oneCell">
    <xdr:from>
      <xdr:col>2</xdr:col>
      <xdr:colOff>1200149</xdr:colOff>
      <xdr:row>295</xdr:row>
      <xdr:rowOff>118223</xdr:rowOff>
    </xdr:from>
    <xdr:to>
      <xdr:col>3</xdr:col>
      <xdr:colOff>3257549</xdr:colOff>
      <xdr:row>318</xdr:row>
      <xdr:rowOff>161925</xdr:rowOff>
    </xdr:to>
    <xdr:pic>
      <xdr:nvPicPr>
        <xdr:cNvPr id="34" name="Picture 33">
          <a:extLst>
            <a:ext uri="{FF2B5EF4-FFF2-40B4-BE49-F238E27FC236}">
              <a16:creationId xmlns:a16="http://schemas.microsoft.com/office/drawing/2014/main" id="{6D4526CA-9D95-D0AD-292C-C4B3BD879B9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914649" y="61335398"/>
          <a:ext cx="3419475" cy="4425202"/>
        </a:xfrm>
        <a:prstGeom prst="rect">
          <a:avLst/>
        </a:prstGeom>
      </xdr:spPr>
    </xdr:pic>
    <xdr:clientData/>
  </xdr:twoCellAnchor>
  <xdr:twoCellAnchor editAs="oneCell">
    <xdr:from>
      <xdr:col>3</xdr:col>
      <xdr:colOff>3133725</xdr:colOff>
      <xdr:row>295</xdr:row>
      <xdr:rowOff>104775</xdr:rowOff>
    </xdr:from>
    <xdr:to>
      <xdr:col>4</xdr:col>
      <xdr:colOff>1708005</xdr:colOff>
      <xdr:row>318</xdr:row>
      <xdr:rowOff>152400</xdr:rowOff>
    </xdr:to>
    <xdr:pic>
      <xdr:nvPicPr>
        <xdr:cNvPr id="27" name="Picture 26">
          <a:extLst>
            <a:ext uri="{FF2B5EF4-FFF2-40B4-BE49-F238E27FC236}">
              <a16:creationId xmlns:a16="http://schemas.microsoft.com/office/drawing/2014/main" id="{64E362B0-979D-5417-5C32-ABFFAA2AFE93}"/>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210300" y="61321950"/>
          <a:ext cx="3422505" cy="4429125"/>
        </a:xfrm>
        <a:prstGeom prst="rect">
          <a:avLst/>
        </a:prstGeom>
      </xdr:spPr>
    </xdr:pic>
    <xdr:clientData/>
  </xdr:twoCellAnchor>
  <xdr:twoCellAnchor editAs="oneCell">
    <xdr:from>
      <xdr:col>4</xdr:col>
      <xdr:colOff>1638300</xdr:colOff>
      <xdr:row>295</xdr:row>
      <xdr:rowOff>123825</xdr:rowOff>
    </xdr:from>
    <xdr:to>
      <xdr:col>7</xdr:col>
      <xdr:colOff>70912</xdr:colOff>
      <xdr:row>318</xdr:row>
      <xdr:rowOff>142875</xdr:rowOff>
    </xdr:to>
    <xdr:pic>
      <xdr:nvPicPr>
        <xdr:cNvPr id="35" name="Picture 34">
          <a:extLst>
            <a:ext uri="{FF2B5EF4-FFF2-40B4-BE49-F238E27FC236}">
              <a16:creationId xmlns:a16="http://schemas.microsoft.com/office/drawing/2014/main" id="{6FFBBA06-84A9-91F8-360A-BF76863DDB5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9563100" y="61341000"/>
          <a:ext cx="3328462" cy="4400550"/>
        </a:xfrm>
        <a:prstGeom prst="rect">
          <a:avLst/>
        </a:prstGeom>
      </xdr:spPr>
    </xdr:pic>
    <xdr:clientData/>
  </xdr:twoCellAnchor>
  <xdr:twoCellAnchor editAs="oneCell">
    <xdr:from>
      <xdr:col>7</xdr:col>
      <xdr:colOff>161925</xdr:colOff>
      <xdr:row>295</xdr:row>
      <xdr:rowOff>104775</xdr:rowOff>
    </xdr:from>
    <xdr:to>
      <xdr:col>8</xdr:col>
      <xdr:colOff>1514475</xdr:colOff>
      <xdr:row>318</xdr:row>
      <xdr:rowOff>160804</xdr:rowOff>
    </xdr:to>
    <xdr:pic>
      <xdr:nvPicPr>
        <xdr:cNvPr id="37" name="Picture 36">
          <a:extLst>
            <a:ext uri="{FF2B5EF4-FFF2-40B4-BE49-F238E27FC236}">
              <a16:creationId xmlns:a16="http://schemas.microsoft.com/office/drawing/2014/main" id="{C707F6CE-A132-A1A8-48D2-8AE7E0C04763}"/>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2982575" y="61321950"/>
          <a:ext cx="3429000" cy="4437529"/>
        </a:xfrm>
        <a:prstGeom prst="rect">
          <a:avLst/>
        </a:prstGeom>
      </xdr:spPr>
    </xdr:pic>
    <xdr:clientData/>
  </xdr:twoCellAnchor>
  <xdr:twoCellAnchor editAs="oneCell">
    <xdr:from>
      <xdr:col>8</xdr:col>
      <xdr:colOff>1543051</xdr:colOff>
      <xdr:row>295</xdr:row>
      <xdr:rowOff>123825</xdr:rowOff>
    </xdr:from>
    <xdr:to>
      <xdr:col>11</xdr:col>
      <xdr:colOff>109969</xdr:colOff>
      <xdr:row>318</xdr:row>
      <xdr:rowOff>161923</xdr:rowOff>
    </xdr:to>
    <xdr:pic>
      <xdr:nvPicPr>
        <xdr:cNvPr id="39" name="Picture 38">
          <a:extLst>
            <a:ext uri="{FF2B5EF4-FFF2-40B4-BE49-F238E27FC236}">
              <a16:creationId xmlns:a16="http://schemas.microsoft.com/office/drawing/2014/main" id="{591FE31B-96AE-2509-8771-43ED73DCCEC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6440151" y="61341000"/>
          <a:ext cx="3415143" cy="4419598"/>
        </a:xfrm>
        <a:prstGeom prst="rect">
          <a:avLst/>
        </a:prstGeom>
      </xdr:spPr>
    </xdr:pic>
    <xdr:clientData/>
  </xdr:twoCellAnchor>
  <xdr:twoCellAnchor editAs="oneCell">
    <xdr:from>
      <xdr:col>11</xdr:col>
      <xdr:colOff>128155</xdr:colOff>
      <xdr:row>295</xdr:row>
      <xdr:rowOff>142875</xdr:rowOff>
    </xdr:from>
    <xdr:to>
      <xdr:col>13</xdr:col>
      <xdr:colOff>466726</xdr:colOff>
      <xdr:row>318</xdr:row>
      <xdr:rowOff>171450</xdr:rowOff>
    </xdr:to>
    <xdr:pic>
      <xdr:nvPicPr>
        <xdr:cNvPr id="41" name="Picture 40">
          <a:extLst>
            <a:ext uri="{FF2B5EF4-FFF2-40B4-BE49-F238E27FC236}">
              <a16:creationId xmlns:a16="http://schemas.microsoft.com/office/drawing/2014/main" id="{E1210B99-3144-B44A-DF4E-1AD922B61DE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9873480" y="61360050"/>
          <a:ext cx="3319896" cy="4410075"/>
        </a:xfrm>
        <a:prstGeom prst="rect">
          <a:avLst/>
        </a:prstGeom>
      </xdr:spPr>
    </xdr:pic>
    <xdr:clientData/>
  </xdr:twoCellAnchor>
  <xdr:twoCellAnchor editAs="oneCell">
    <xdr:from>
      <xdr:col>13</xdr:col>
      <xdr:colOff>447676</xdr:colOff>
      <xdr:row>295</xdr:row>
      <xdr:rowOff>145115</xdr:rowOff>
    </xdr:from>
    <xdr:to>
      <xdr:col>15</xdr:col>
      <xdr:colOff>245920</xdr:colOff>
      <xdr:row>318</xdr:row>
      <xdr:rowOff>161925</xdr:rowOff>
    </xdr:to>
    <xdr:pic>
      <xdr:nvPicPr>
        <xdr:cNvPr id="43" name="Picture 42">
          <a:extLst>
            <a:ext uri="{FF2B5EF4-FFF2-40B4-BE49-F238E27FC236}">
              <a16:creationId xmlns:a16="http://schemas.microsoft.com/office/drawing/2014/main" id="{04117ED4-A4A6-B6A0-63EE-630CC41A4D2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3174326" y="61362290"/>
          <a:ext cx="3398694" cy="4398310"/>
        </a:xfrm>
        <a:prstGeom prst="rect">
          <a:avLst/>
        </a:prstGeom>
      </xdr:spPr>
    </xdr:pic>
    <xdr:clientData/>
  </xdr:twoCellAnchor>
  <xdr:twoCellAnchor editAs="oneCell">
    <xdr:from>
      <xdr:col>2</xdr:col>
      <xdr:colOff>1228726</xdr:colOff>
      <xdr:row>318</xdr:row>
      <xdr:rowOff>95249</xdr:rowOff>
    </xdr:from>
    <xdr:to>
      <xdr:col>3</xdr:col>
      <xdr:colOff>3370118</xdr:colOff>
      <xdr:row>342</xdr:row>
      <xdr:rowOff>57148</xdr:rowOff>
    </xdr:to>
    <xdr:pic>
      <xdr:nvPicPr>
        <xdr:cNvPr id="33" name="Picture 32">
          <a:extLst>
            <a:ext uri="{FF2B5EF4-FFF2-40B4-BE49-F238E27FC236}">
              <a16:creationId xmlns:a16="http://schemas.microsoft.com/office/drawing/2014/main" id="{CAF9E970-45DA-A8A8-5944-7364681A865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943226" y="65693924"/>
          <a:ext cx="3503467" cy="4533899"/>
        </a:xfrm>
        <a:prstGeom prst="rect">
          <a:avLst/>
        </a:prstGeom>
      </xdr:spPr>
    </xdr:pic>
    <xdr:clientData/>
  </xdr:twoCellAnchor>
  <xdr:twoCellAnchor editAs="oneCell">
    <xdr:from>
      <xdr:col>3</xdr:col>
      <xdr:colOff>3105151</xdr:colOff>
      <xdr:row>318</xdr:row>
      <xdr:rowOff>95249</xdr:rowOff>
    </xdr:from>
    <xdr:to>
      <xdr:col>4</xdr:col>
      <xdr:colOff>1743076</xdr:colOff>
      <xdr:row>342</xdr:row>
      <xdr:rowOff>66675</xdr:rowOff>
    </xdr:to>
    <xdr:pic>
      <xdr:nvPicPr>
        <xdr:cNvPr id="38" name="Picture 37">
          <a:extLst>
            <a:ext uri="{FF2B5EF4-FFF2-40B4-BE49-F238E27FC236}">
              <a16:creationId xmlns:a16="http://schemas.microsoft.com/office/drawing/2014/main" id="{12B61610-5D3E-B5D9-3E02-5530A80F8F95}"/>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6181726" y="65693924"/>
          <a:ext cx="3486150" cy="4543426"/>
        </a:xfrm>
        <a:prstGeom prst="rect">
          <a:avLst/>
        </a:prstGeom>
      </xdr:spPr>
    </xdr:pic>
    <xdr:clientData/>
  </xdr:twoCellAnchor>
  <xdr:twoCellAnchor editAs="oneCell">
    <xdr:from>
      <xdr:col>4</xdr:col>
      <xdr:colOff>1632240</xdr:colOff>
      <xdr:row>318</xdr:row>
      <xdr:rowOff>92449</xdr:rowOff>
    </xdr:from>
    <xdr:to>
      <xdr:col>7</xdr:col>
      <xdr:colOff>123826</xdr:colOff>
      <xdr:row>342</xdr:row>
      <xdr:rowOff>66675</xdr:rowOff>
    </xdr:to>
    <xdr:pic>
      <xdr:nvPicPr>
        <xdr:cNvPr id="42" name="Picture 41">
          <a:extLst>
            <a:ext uri="{FF2B5EF4-FFF2-40B4-BE49-F238E27FC236}">
              <a16:creationId xmlns:a16="http://schemas.microsoft.com/office/drawing/2014/main" id="{5679B53D-B309-7B56-3E4B-6FB597F3E7F5}"/>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9557040" y="65691124"/>
          <a:ext cx="3387436" cy="4546226"/>
        </a:xfrm>
        <a:prstGeom prst="rect">
          <a:avLst/>
        </a:prstGeom>
      </xdr:spPr>
    </xdr:pic>
    <xdr:clientData/>
  </xdr:twoCellAnchor>
  <xdr:twoCellAnchor editAs="oneCell">
    <xdr:from>
      <xdr:col>7</xdr:col>
      <xdr:colOff>142874</xdr:colOff>
      <xdr:row>318</xdr:row>
      <xdr:rowOff>145115</xdr:rowOff>
    </xdr:from>
    <xdr:to>
      <xdr:col>8</xdr:col>
      <xdr:colOff>1504949</xdr:colOff>
      <xdr:row>342</xdr:row>
      <xdr:rowOff>22970</xdr:rowOff>
    </xdr:to>
    <xdr:pic>
      <xdr:nvPicPr>
        <xdr:cNvPr id="45" name="Picture 44">
          <a:extLst>
            <a:ext uri="{FF2B5EF4-FFF2-40B4-BE49-F238E27FC236}">
              <a16:creationId xmlns:a16="http://schemas.microsoft.com/office/drawing/2014/main" id="{3618D772-F18E-D1E6-77BD-048649A4B659}"/>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2963524" y="65743790"/>
          <a:ext cx="3438525" cy="4449855"/>
        </a:xfrm>
        <a:prstGeom prst="rect">
          <a:avLst/>
        </a:prstGeom>
      </xdr:spPr>
    </xdr:pic>
    <xdr:clientData/>
  </xdr:twoCellAnchor>
  <xdr:twoCellAnchor editAs="oneCell">
    <xdr:from>
      <xdr:col>8</xdr:col>
      <xdr:colOff>1571625</xdr:colOff>
      <xdr:row>318</xdr:row>
      <xdr:rowOff>132228</xdr:rowOff>
    </xdr:from>
    <xdr:to>
      <xdr:col>11</xdr:col>
      <xdr:colOff>161493</xdr:colOff>
      <xdr:row>342</xdr:row>
      <xdr:rowOff>9525</xdr:rowOff>
    </xdr:to>
    <xdr:pic>
      <xdr:nvPicPr>
        <xdr:cNvPr id="47" name="Picture 46">
          <a:extLst>
            <a:ext uri="{FF2B5EF4-FFF2-40B4-BE49-F238E27FC236}">
              <a16:creationId xmlns:a16="http://schemas.microsoft.com/office/drawing/2014/main" id="{168DDDBF-3901-8507-84AE-C4D384A7595D}"/>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6468725" y="65730903"/>
          <a:ext cx="3438093" cy="4449297"/>
        </a:xfrm>
        <a:prstGeom prst="rect">
          <a:avLst/>
        </a:prstGeom>
      </xdr:spPr>
    </xdr:pic>
    <xdr:clientData/>
  </xdr:twoCellAnchor>
  <xdr:twoCellAnchor editAs="oneCell">
    <xdr:from>
      <xdr:col>11</xdr:col>
      <xdr:colOff>66675</xdr:colOff>
      <xdr:row>318</xdr:row>
      <xdr:rowOff>65553</xdr:rowOff>
    </xdr:from>
    <xdr:to>
      <xdr:col>13</xdr:col>
      <xdr:colOff>581025</xdr:colOff>
      <xdr:row>342</xdr:row>
      <xdr:rowOff>17368</xdr:rowOff>
    </xdr:to>
    <xdr:pic>
      <xdr:nvPicPr>
        <xdr:cNvPr id="49" name="Picture 48">
          <a:extLst>
            <a:ext uri="{FF2B5EF4-FFF2-40B4-BE49-F238E27FC236}">
              <a16:creationId xmlns:a16="http://schemas.microsoft.com/office/drawing/2014/main" id="{D061B5EF-C188-77C5-D1F0-5CA9E9637174}"/>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9812000" y="65664228"/>
          <a:ext cx="3495675" cy="4523815"/>
        </a:xfrm>
        <a:prstGeom prst="rect">
          <a:avLst/>
        </a:prstGeom>
      </xdr:spPr>
    </xdr:pic>
    <xdr:clientData/>
  </xdr:twoCellAnchor>
  <xdr:twoCellAnchor editAs="oneCell">
    <xdr:from>
      <xdr:col>13</xdr:col>
      <xdr:colOff>439448</xdr:colOff>
      <xdr:row>318</xdr:row>
      <xdr:rowOff>66675</xdr:rowOff>
    </xdr:from>
    <xdr:to>
      <xdr:col>15</xdr:col>
      <xdr:colOff>323849</xdr:colOff>
      <xdr:row>342</xdr:row>
      <xdr:rowOff>4481</xdr:rowOff>
    </xdr:to>
    <xdr:pic>
      <xdr:nvPicPr>
        <xdr:cNvPr id="51" name="Picture 50">
          <a:extLst>
            <a:ext uri="{FF2B5EF4-FFF2-40B4-BE49-F238E27FC236}">
              <a16:creationId xmlns:a16="http://schemas.microsoft.com/office/drawing/2014/main" id="{7D31CFA4-4CB5-D936-AB6C-1B308C73464C}"/>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3166098" y="65665350"/>
          <a:ext cx="3484851" cy="4509806"/>
        </a:xfrm>
        <a:prstGeom prst="rect">
          <a:avLst/>
        </a:prstGeom>
      </xdr:spPr>
    </xdr:pic>
    <xdr:clientData/>
  </xdr:twoCellAnchor>
  <xdr:twoCellAnchor editAs="oneCell">
    <xdr:from>
      <xdr:col>2</xdr:col>
      <xdr:colOff>1209675</xdr:colOff>
      <xdr:row>341</xdr:row>
      <xdr:rowOff>177610</xdr:rowOff>
    </xdr:from>
    <xdr:to>
      <xdr:col>3</xdr:col>
      <xdr:colOff>3302146</xdr:colOff>
      <xdr:row>365</xdr:row>
      <xdr:rowOff>76199</xdr:rowOff>
    </xdr:to>
    <xdr:pic>
      <xdr:nvPicPr>
        <xdr:cNvPr id="36" name="Picture 35">
          <a:extLst>
            <a:ext uri="{FF2B5EF4-FFF2-40B4-BE49-F238E27FC236}">
              <a16:creationId xmlns:a16="http://schemas.microsoft.com/office/drawing/2014/main" id="{958BFDE5-21D9-DF92-B3FB-61D40E28B4ED}"/>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924175" y="70157785"/>
          <a:ext cx="3454546" cy="4470589"/>
        </a:xfrm>
        <a:prstGeom prst="rect">
          <a:avLst/>
        </a:prstGeom>
      </xdr:spPr>
    </xdr:pic>
    <xdr:clientData/>
  </xdr:twoCellAnchor>
  <xdr:twoCellAnchor editAs="oneCell">
    <xdr:from>
      <xdr:col>3</xdr:col>
      <xdr:colOff>3135025</xdr:colOff>
      <xdr:row>341</xdr:row>
      <xdr:rowOff>171451</xdr:rowOff>
    </xdr:from>
    <xdr:to>
      <xdr:col>4</xdr:col>
      <xdr:colOff>1743076</xdr:colOff>
      <xdr:row>365</xdr:row>
      <xdr:rowOff>72279</xdr:rowOff>
    </xdr:to>
    <xdr:pic>
      <xdr:nvPicPr>
        <xdr:cNvPr id="44" name="Picture 43">
          <a:extLst>
            <a:ext uri="{FF2B5EF4-FFF2-40B4-BE49-F238E27FC236}">
              <a16:creationId xmlns:a16="http://schemas.microsoft.com/office/drawing/2014/main" id="{B57804A6-9E5B-FCF3-3799-AD21C8A5E523}"/>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6211600" y="70151626"/>
          <a:ext cx="3456276" cy="4472828"/>
        </a:xfrm>
        <a:prstGeom prst="rect">
          <a:avLst/>
        </a:prstGeom>
      </xdr:spPr>
    </xdr:pic>
    <xdr:clientData/>
  </xdr:twoCellAnchor>
  <xdr:twoCellAnchor editAs="oneCell">
    <xdr:from>
      <xdr:col>4</xdr:col>
      <xdr:colOff>1619250</xdr:colOff>
      <xdr:row>342</xdr:row>
      <xdr:rowOff>0</xdr:rowOff>
    </xdr:from>
    <xdr:to>
      <xdr:col>7</xdr:col>
      <xdr:colOff>167987</xdr:colOff>
      <xdr:row>365</xdr:row>
      <xdr:rowOff>76200</xdr:rowOff>
    </xdr:to>
    <xdr:pic>
      <xdr:nvPicPr>
        <xdr:cNvPr id="40" name="Picture 39">
          <a:extLst>
            <a:ext uri="{FF2B5EF4-FFF2-40B4-BE49-F238E27FC236}">
              <a16:creationId xmlns:a16="http://schemas.microsoft.com/office/drawing/2014/main" id="{541D288A-D31E-C2FE-8BAA-0C8978C7F90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9544050" y="70170675"/>
          <a:ext cx="3444587" cy="4457700"/>
        </a:xfrm>
        <a:prstGeom prst="rect">
          <a:avLst/>
        </a:prstGeom>
      </xdr:spPr>
    </xdr:pic>
    <xdr:clientData/>
  </xdr:twoCellAnchor>
  <xdr:twoCellAnchor editAs="oneCell">
    <xdr:from>
      <xdr:col>7</xdr:col>
      <xdr:colOff>159760</xdr:colOff>
      <xdr:row>342</xdr:row>
      <xdr:rowOff>19050</xdr:rowOff>
    </xdr:from>
    <xdr:to>
      <xdr:col>8</xdr:col>
      <xdr:colOff>1491096</xdr:colOff>
      <xdr:row>365</xdr:row>
      <xdr:rowOff>47625</xdr:rowOff>
    </xdr:to>
    <xdr:pic>
      <xdr:nvPicPr>
        <xdr:cNvPr id="48" name="Picture 47">
          <a:extLst>
            <a:ext uri="{FF2B5EF4-FFF2-40B4-BE49-F238E27FC236}">
              <a16:creationId xmlns:a16="http://schemas.microsoft.com/office/drawing/2014/main" id="{1211454B-E95F-2A13-A189-F2CF3DA00DF4}"/>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2980410" y="70189725"/>
          <a:ext cx="3407786" cy="4410075"/>
        </a:xfrm>
        <a:prstGeom prst="rect">
          <a:avLst/>
        </a:prstGeom>
      </xdr:spPr>
    </xdr:pic>
    <xdr:clientData/>
  </xdr:twoCellAnchor>
  <xdr:twoCellAnchor editAs="oneCell">
    <xdr:from>
      <xdr:col>8</xdr:col>
      <xdr:colOff>1638301</xdr:colOff>
      <xdr:row>342</xdr:row>
      <xdr:rowOff>64992</xdr:rowOff>
    </xdr:from>
    <xdr:to>
      <xdr:col>11</xdr:col>
      <xdr:colOff>152400</xdr:colOff>
      <xdr:row>365</xdr:row>
      <xdr:rowOff>34735</xdr:rowOff>
    </xdr:to>
    <xdr:pic>
      <xdr:nvPicPr>
        <xdr:cNvPr id="46" name="Picture 45">
          <a:extLst>
            <a:ext uri="{FF2B5EF4-FFF2-40B4-BE49-F238E27FC236}">
              <a16:creationId xmlns:a16="http://schemas.microsoft.com/office/drawing/2014/main" id="{C9408BAD-70AF-D62A-53A6-0A10FF76B774}"/>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6535401" y="70235667"/>
          <a:ext cx="3362324" cy="4351243"/>
        </a:xfrm>
        <a:prstGeom prst="rect">
          <a:avLst/>
        </a:prstGeom>
      </xdr:spPr>
    </xdr:pic>
    <xdr:clientData/>
  </xdr:twoCellAnchor>
  <xdr:twoCellAnchor editAs="oneCell">
    <xdr:from>
      <xdr:col>11</xdr:col>
      <xdr:colOff>142875</xdr:colOff>
      <xdr:row>342</xdr:row>
      <xdr:rowOff>76199</xdr:rowOff>
    </xdr:from>
    <xdr:to>
      <xdr:col>13</xdr:col>
      <xdr:colOff>514350</xdr:colOff>
      <xdr:row>365</xdr:row>
      <xdr:rowOff>33617</xdr:rowOff>
    </xdr:to>
    <xdr:pic>
      <xdr:nvPicPr>
        <xdr:cNvPr id="52" name="Picture 51">
          <a:extLst>
            <a:ext uri="{FF2B5EF4-FFF2-40B4-BE49-F238E27FC236}">
              <a16:creationId xmlns:a16="http://schemas.microsoft.com/office/drawing/2014/main" id="{12715849-6316-6788-7169-07BF70B56BFE}"/>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9888200" y="70246874"/>
          <a:ext cx="3352800" cy="4338918"/>
        </a:xfrm>
        <a:prstGeom prst="rect">
          <a:avLst/>
        </a:prstGeom>
      </xdr:spPr>
    </xdr:pic>
    <xdr:clientData/>
  </xdr:twoCellAnchor>
  <xdr:twoCellAnchor editAs="oneCell">
    <xdr:from>
      <xdr:col>13</xdr:col>
      <xdr:colOff>487074</xdr:colOff>
      <xdr:row>342</xdr:row>
      <xdr:rowOff>47625</xdr:rowOff>
    </xdr:from>
    <xdr:to>
      <xdr:col>15</xdr:col>
      <xdr:colOff>265401</xdr:colOff>
      <xdr:row>365</xdr:row>
      <xdr:rowOff>38660</xdr:rowOff>
    </xdr:to>
    <xdr:pic>
      <xdr:nvPicPr>
        <xdr:cNvPr id="54" name="Picture 53">
          <a:extLst>
            <a:ext uri="{FF2B5EF4-FFF2-40B4-BE49-F238E27FC236}">
              <a16:creationId xmlns:a16="http://schemas.microsoft.com/office/drawing/2014/main" id="{A86A3632-2468-1531-753B-DBBA9A83D8A5}"/>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3213724" y="70218300"/>
          <a:ext cx="3378777" cy="4372535"/>
        </a:xfrm>
        <a:prstGeom prst="rect">
          <a:avLst/>
        </a:prstGeom>
      </xdr:spPr>
    </xdr:pic>
    <xdr:clientData/>
  </xdr:twoCellAnchor>
  <xdr:twoCellAnchor editAs="oneCell">
    <xdr:from>
      <xdr:col>2</xdr:col>
      <xdr:colOff>1162051</xdr:colOff>
      <xdr:row>364</xdr:row>
      <xdr:rowOff>180975</xdr:rowOff>
    </xdr:from>
    <xdr:to>
      <xdr:col>3</xdr:col>
      <xdr:colOff>3369686</xdr:colOff>
      <xdr:row>389</xdr:row>
      <xdr:rowOff>38099</xdr:rowOff>
    </xdr:to>
    <xdr:pic>
      <xdr:nvPicPr>
        <xdr:cNvPr id="56" name="Picture 55">
          <a:extLst>
            <a:ext uri="{FF2B5EF4-FFF2-40B4-BE49-F238E27FC236}">
              <a16:creationId xmlns:a16="http://schemas.microsoft.com/office/drawing/2014/main" id="{BE1EA3A1-C262-4C05-D7C1-D8AA1B23D19C}"/>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876551" y="74542650"/>
          <a:ext cx="3569710" cy="461962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FD6CEE-F84F-4993-89D8-621F93F5B772}">
  <dimension ref="A1:T35"/>
  <sheetViews>
    <sheetView tabSelected="1" zoomScaleNormal="100" workbookViewId="0">
      <selection activeCell="L9" sqref="L9"/>
    </sheetView>
  </sheetViews>
  <sheetFormatPr defaultRowHeight="15" x14ac:dyDescent="0.25"/>
  <cols>
    <col min="2" max="2" width="19.85546875" customWidth="1"/>
    <col min="3" max="3" width="18.42578125" customWidth="1"/>
    <col min="4" max="4" width="21.85546875" customWidth="1"/>
    <col min="5" max="5" width="17.5703125" customWidth="1"/>
    <col min="7" max="7" width="19" customWidth="1"/>
    <col min="8" max="8" width="18.140625" customWidth="1"/>
    <col min="9" max="9" width="21.7109375" customWidth="1"/>
    <col min="10" max="10" width="17.5703125" customWidth="1"/>
  </cols>
  <sheetData>
    <row r="1" spans="1:20" ht="20.25" x14ac:dyDescent="0.3">
      <c r="A1" s="1" t="s">
        <v>985</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6" spans="1:20" ht="18" x14ac:dyDescent="0.25">
      <c r="B6" s="3" t="s">
        <v>744</v>
      </c>
      <c r="C6" s="3" t="s">
        <v>5</v>
      </c>
      <c r="D6" s="3" t="s">
        <v>6</v>
      </c>
      <c r="E6" s="3" t="s">
        <v>8</v>
      </c>
      <c r="G6" s="3" t="s">
        <v>733</v>
      </c>
      <c r="H6" s="3" t="s">
        <v>5</v>
      </c>
      <c r="I6" s="3" t="s">
        <v>6</v>
      </c>
      <c r="J6" s="3" t="s">
        <v>8</v>
      </c>
    </row>
    <row r="7" spans="1:20" ht="15.75" x14ac:dyDescent="0.25">
      <c r="B7" s="4">
        <f>SUM('NRDA ACFI:NRDA Port of Portland'!P6)</f>
        <v>471.38900000000001</v>
      </c>
      <c r="C7" s="4">
        <f>SUM('NRDA ACFI:NRDA Port of Portland'!Q6)</f>
        <v>10156.883</v>
      </c>
      <c r="D7" s="4">
        <f>SUM('NRDA ACFI:NRDA Port of Portland'!R6)</f>
        <v>11255.25</v>
      </c>
      <c r="E7" s="4">
        <f>SUM('NRDA ACFI:NRDA Port of Portland'!S6)</f>
        <v>6050.5199999999995</v>
      </c>
      <c r="G7" s="4">
        <f>'NRDA Alder Creek MB'!A17 + 'NRDA Linnton Mill MB'!A17 + 'NRDA PGE Harborton MB'!A17 +'NRDA Rinearson MB'!A17</f>
        <v>2143.92</v>
      </c>
      <c r="H7" s="4">
        <f>'NRDA Alder Creek MB'!B17+'NRDA Linnton Mill MB'!B17+'NRDA PGE Harborton MB'!B17+'NRDA Rinearson MB'!B17</f>
        <v>56</v>
      </c>
      <c r="I7" s="4">
        <f>'NRDA Alder Creek MB'!C17+'NRDA Linnton Mill MB'!C17+'NRDA PGE Harborton MB'!C17+'NRDA Rinearson MB'!C17</f>
        <v>49</v>
      </c>
      <c r="J7" s="4">
        <f>'NRDA Alder Creek MB'!D17+'NRDA Linnton Mill MB'!D17+'NRDA PGE Harborton MB'!D17+'NRDA Rinearson MB'!D17</f>
        <v>195.63</v>
      </c>
    </row>
    <row r="29" spans="2:7" x14ac:dyDescent="0.25">
      <c r="B29" t="s">
        <v>745</v>
      </c>
      <c r="G29" t="s">
        <v>747</v>
      </c>
    </row>
    <row r="30" spans="2:7" x14ac:dyDescent="0.25">
      <c r="B30" t="s">
        <v>746</v>
      </c>
      <c r="G30" t="s">
        <v>748</v>
      </c>
    </row>
    <row r="32" spans="2:7" x14ac:dyDescent="0.25">
      <c r="B32" t="s">
        <v>749</v>
      </c>
    </row>
    <row r="34" spans="2:2" x14ac:dyDescent="0.25">
      <c r="B34" t="s">
        <v>751</v>
      </c>
    </row>
    <row r="35" spans="2:2" x14ac:dyDescent="0.25">
      <c r="B35" t="s">
        <v>750</v>
      </c>
    </row>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BAB63D-6BE5-49AF-A751-B45EAD31FE11}">
  <dimension ref="A1:T20"/>
  <sheetViews>
    <sheetView zoomScaleNormal="100" workbookViewId="0">
      <selection activeCell="A5" sqref="A5"/>
    </sheetView>
  </sheetViews>
  <sheetFormatPr defaultRowHeight="15" x14ac:dyDescent="0.25"/>
  <cols>
    <col min="1" max="1" width="24" customWidth="1"/>
    <col min="2" max="2" width="26" customWidth="1"/>
    <col min="3" max="3" width="29.5703125" customWidth="1"/>
    <col min="4" max="4" width="30.28515625" customWidth="1"/>
    <col min="5" max="5" width="29" customWidth="1"/>
    <col min="6" max="6" width="11.5703125" customWidth="1"/>
    <col min="7" max="7" width="11" customWidth="1"/>
    <col min="8" max="8" width="26" customWidth="1"/>
    <col min="9" max="9" width="28.140625" customWidth="1"/>
    <col min="10" max="10" width="23" customWidth="1"/>
    <col min="11" max="11" width="25" customWidth="1"/>
    <col min="12" max="12" width="21.42578125" customWidth="1"/>
    <col min="13" max="13" width="23.7109375" customWidth="1"/>
    <col min="14" max="15" width="24.28515625" customWidth="1"/>
    <col min="16" max="16" width="27.140625" customWidth="1"/>
    <col min="17" max="17" width="26.42578125" customWidth="1"/>
    <col min="18" max="18" width="30.5703125" customWidth="1"/>
    <col min="19" max="19" width="24.85546875" customWidth="1"/>
  </cols>
  <sheetData>
    <row r="1" spans="1:20" ht="20.25" x14ac:dyDescent="0.3">
      <c r="A1" s="1" t="s">
        <v>728</v>
      </c>
      <c r="B1" s="1"/>
      <c r="C1" s="2"/>
      <c r="D1" s="2"/>
      <c r="E1" s="2"/>
      <c r="F1" s="2"/>
      <c r="G1" s="2"/>
      <c r="H1" s="2"/>
      <c r="I1" s="2"/>
      <c r="J1" s="2"/>
      <c r="K1" s="2"/>
      <c r="L1" s="2"/>
      <c r="M1" s="2"/>
      <c r="N1" s="2"/>
      <c r="O1" s="2"/>
    </row>
    <row r="2" spans="1:20" x14ac:dyDescent="0.25">
      <c r="A2" s="2"/>
      <c r="B2" s="2"/>
      <c r="C2" s="2"/>
      <c r="D2" s="2"/>
      <c r="E2" s="2"/>
      <c r="F2" s="2"/>
      <c r="G2" s="2"/>
      <c r="H2" s="2"/>
      <c r="I2" s="2"/>
      <c r="J2" s="2"/>
      <c r="K2" s="2"/>
      <c r="L2" s="2"/>
      <c r="M2" s="2"/>
      <c r="N2" s="2"/>
      <c r="O2" s="2"/>
    </row>
    <row r="3" spans="1:20" x14ac:dyDescent="0.25">
      <c r="A3" s="2"/>
      <c r="B3" s="2"/>
      <c r="C3" s="2"/>
      <c r="D3" s="2"/>
      <c r="E3" s="2"/>
      <c r="F3" s="2"/>
      <c r="G3" s="2"/>
      <c r="H3" s="2"/>
      <c r="I3" s="2"/>
      <c r="J3" s="2"/>
      <c r="K3" s="2"/>
      <c r="L3" s="2"/>
      <c r="M3" s="2"/>
      <c r="N3" s="2"/>
      <c r="O3" s="2"/>
    </row>
    <row r="5" spans="1:20" ht="18" x14ac:dyDescent="0.25">
      <c r="A5" s="3" t="s">
        <v>1</v>
      </c>
      <c r="B5" s="3" t="s">
        <v>77</v>
      </c>
      <c r="C5" s="3" t="s">
        <v>733</v>
      </c>
      <c r="D5" s="3" t="s">
        <v>11</v>
      </c>
      <c r="E5" s="3" t="s">
        <v>116</v>
      </c>
      <c r="F5" s="3" t="s">
        <v>114</v>
      </c>
      <c r="G5" s="3" t="s">
        <v>115</v>
      </c>
      <c r="H5" s="3" t="s">
        <v>2</v>
      </c>
      <c r="I5" s="3" t="s">
        <v>46</v>
      </c>
      <c r="J5" s="3" t="s">
        <v>5</v>
      </c>
      <c r="K5" s="3" t="s">
        <v>45</v>
      </c>
      <c r="L5" s="3" t="s">
        <v>6</v>
      </c>
      <c r="M5" s="3" t="s">
        <v>8</v>
      </c>
      <c r="N5" s="3" t="s">
        <v>9</v>
      </c>
      <c r="O5" s="3" t="s">
        <v>10</v>
      </c>
    </row>
    <row r="6" spans="1:20" ht="15.75" x14ac:dyDescent="0.25">
      <c r="A6" s="4">
        <v>401</v>
      </c>
      <c r="B6" s="4" t="s">
        <v>408</v>
      </c>
      <c r="C6" s="4">
        <v>734.21</v>
      </c>
      <c r="D6" s="4" t="s">
        <v>729</v>
      </c>
      <c r="E6" s="4" t="s">
        <v>730</v>
      </c>
      <c r="F6" s="4" t="s">
        <v>117</v>
      </c>
      <c r="G6" s="4" t="s">
        <v>118</v>
      </c>
      <c r="H6" s="4" t="s">
        <v>731</v>
      </c>
      <c r="I6" s="4" t="s">
        <v>730</v>
      </c>
      <c r="J6" s="4">
        <v>10</v>
      </c>
      <c r="K6" s="4" t="s">
        <v>732</v>
      </c>
      <c r="L6" s="4">
        <v>9</v>
      </c>
      <c r="M6" s="4">
        <v>27.76</v>
      </c>
      <c r="N6" s="4"/>
      <c r="O6" s="4"/>
    </row>
    <row r="7" spans="1:20" ht="15.75" x14ac:dyDescent="0.25">
      <c r="A7" s="4">
        <v>401</v>
      </c>
      <c r="B7" s="4" t="s">
        <v>78</v>
      </c>
      <c r="C7" s="4"/>
      <c r="D7" s="4" t="s">
        <v>729</v>
      </c>
      <c r="E7" s="4" t="s">
        <v>730</v>
      </c>
      <c r="F7" s="4" t="s">
        <v>117</v>
      </c>
      <c r="G7" s="4" t="s">
        <v>118</v>
      </c>
      <c r="H7" s="4" t="s">
        <v>731</v>
      </c>
      <c r="I7" s="4" t="s">
        <v>730</v>
      </c>
      <c r="J7" s="4">
        <v>10</v>
      </c>
      <c r="K7" s="4" t="s">
        <v>732</v>
      </c>
      <c r="L7" s="4">
        <v>9</v>
      </c>
      <c r="M7" s="4">
        <v>6.05</v>
      </c>
      <c r="N7" s="4"/>
      <c r="O7" s="4"/>
    </row>
    <row r="8" spans="1:20" ht="15.75" x14ac:dyDescent="0.25">
      <c r="A8" s="4">
        <v>119</v>
      </c>
      <c r="B8" s="4"/>
      <c r="C8" s="4"/>
      <c r="D8" s="4" t="s">
        <v>729</v>
      </c>
      <c r="E8" s="4" t="s">
        <v>730</v>
      </c>
      <c r="F8" s="4" t="s">
        <v>117</v>
      </c>
      <c r="G8" s="4" t="s">
        <v>118</v>
      </c>
      <c r="H8" s="4" t="s">
        <v>731</v>
      </c>
      <c r="I8" s="4" t="s">
        <v>730</v>
      </c>
      <c r="J8" s="4">
        <v>10</v>
      </c>
      <c r="K8" s="4" t="s">
        <v>732</v>
      </c>
      <c r="L8" s="4">
        <v>9</v>
      </c>
      <c r="M8" s="4">
        <v>16.96</v>
      </c>
      <c r="N8" s="4"/>
      <c r="O8" s="4"/>
    </row>
    <row r="9" spans="1:20" ht="15.75" x14ac:dyDescent="0.25">
      <c r="A9" s="4">
        <v>401</v>
      </c>
      <c r="B9" s="4" t="s">
        <v>500</v>
      </c>
      <c r="C9" s="4"/>
      <c r="D9" s="4" t="s">
        <v>729</v>
      </c>
      <c r="E9" s="4" t="s">
        <v>730</v>
      </c>
      <c r="F9" s="4" t="s">
        <v>117</v>
      </c>
      <c r="G9" s="4" t="s">
        <v>118</v>
      </c>
      <c r="H9" s="4" t="s">
        <v>731</v>
      </c>
      <c r="I9" s="4" t="s">
        <v>730</v>
      </c>
      <c r="J9" s="4">
        <v>10</v>
      </c>
      <c r="K9" s="4" t="s">
        <v>732</v>
      </c>
      <c r="L9" s="4">
        <v>9</v>
      </c>
      <c r="M9" s="4">
        <v>4.68</v>
      </c>
      <c r="N9" s="4"/>
      <c r="O9" s="4"/>
    </row>
    <row r="10" spans="1:20" ht="15.75" x14ac:dyDescent="0.25">
      <c r="A10" s="4"/>
      <c r="B10" s="4"/>
      <c r="C10" s="4"/>
      <c r="D10" s="4"/>
      <c r="E10" s="4"/>
      <c r="F10" s="4"/>
      <c r="G10" s="4"/>
      <c r="H10" s="4"/>
      <c r="I10" s="4"/>
      <c r="J10" s="4"/>
      <c r="K10" s="4"/>
      <c r="L10" s="4"/>
      <c r="M10" s="4"/>
      <c r="N10" s="4"/>
      <c r="O10" s="4"/>
      <c r="P10" s="4"/>
      <c r="Q10" s="4"/>
      <c r="R10" s="4"/>
      <c r="S10" s="4"/>
      <c r="T10" s="4"/>
    </row>
    <row r="11" spans="1:20" ht="15.75" x14ac:dyDescent="0.25">
      <c r="A11" s="4" t="s">
        <v>80</v>
      </c>
      <c r="B11" s="4"/>
      <c r="C11" s="4">
        <f>SUM(C6:C10)</f>
        <v>734.21</v>
      </c>
      <c r="D11" s="4"/>
      <c r="E11" s="4"/>
      <c r="F11" s="4"/>
      <c r="G11" s="4"/>
      <c r="H11" s="4"/>
      <c r="I11" s="4"/>
      <c r="J11" s="4">
        <f>SUM(J6:J10)</f>
        <v>40</v>
      </c>
      <c r="K11" s="4"/>
      <c r="L11" s="4">
        <f>SUM(L6:L10)</f>
        <v>36</v>
      </c>
      <c r="M11" s="4">
        <f>SUM(M6:M10)</f>
        <v>55.45</v>
      </c>
      <c r="N11" s="4"/>
      <c r="O11" s="4"/>
      <c r="P11" s="4"/>
      <c r="Q11" s="4"/>
      <c r="R11" s="4"/>
      <c r="S11" s="4"/>
      <c r="T11" s="4"/>
    </row>
    <row r="12" spans="1:20" ht="15.75" x14ac:dyDescent="0.25">
      <c r="A12" s="2"/>
      <c r="B12" s="6"/>
      <c r="C12" s="6"/>
      <c r="D12" s="6"/>
      <c r="E12" s="6"/>
      <c r="F12" s="4"/>
      <c r="G12" s="4"/>
      <c r="H12" s="4"/>
      <c r="I12" s="4"/>
      <c r="J12" s="4"/>
      <c r="K12" s="4"/>
      <c r="L12" s="4"/>
      <c r="M12" s="4"/>
      <c r="N12" s="4"/>
      <c r="O12" s="4"/>
      <c r="P12" s="4"/>
      <c r="Q12" s="4"/>
      <c r="R12" s="4"/>
      <c r="S12" s="4"/>
      <c r="T12" s="4"/>
    </row>
    <row r="13" spans="1:20" ht="15.75" x14ac:dyDescent="0.25">
      <c r="A13" s="2"/>
      <c r="B13" s="6"/>
      <c r="C13" s="6"/>
      <c r="D13" s="6"/>
      <c r="E13" s="6"/>
      <c r="F13" s="4"/>
      <c r="G13" s="4"/>
      <c r="H13" s="4"/>
      <c r="I13" s="4"/>
      <c r="J13" s="4"/>
      <c r="K13" s="4"/>
      <c r="L13" s="4"/>
      <c r="M13" s="4"/>
      <c r="N13" s="4"/>
      <c r="O13" s="4"/>
      <c r="P13" s="4"/>
      <c r="Q13" s="4"/>
      <c r="R13" s="4"/>
      <c r="S13" s="4"/>
      <c r="T13" s="4"/>
    </row>
    <row r="14" spans="1:20" ht="15.75" x14ac:dyDescent="0.25">
      <c r="A14" s="2"/>
      <c r="B14" s="6"/>
      <c r="C14" s="6"/>
      <c r="D14" s="6"/>
      <c r="E14" s="6"/>
      <c r="F14" s="4"/>
      <c r="G14" s="4"/>
      <c r="H14" s="4"/>
      <c r="I14" s="4"/>
      <c r="J14" s="4"/>
      <c r="K14" s="4"/>
      <c r="L14" s="4"/>
      <c r="M14" s="4"/>
      <c r="N14" s="4"/>
      <c r="O14" s="4"/>
      <c r="P14" s="4"/>
      <c r="Q14" s="4"/>
      <c r="R14" s="4"/>
      <c r="S14" s="4"/>
      <c r="T14" s="4"/>
    </row>
    <row r="15" spans="1:20" ht="15.75" x14ac:dyDescent="0.25">
      <c r="F15" s="4"/>
      <c r="G15" s="4"/>
      <c r="H15" s="4"/>
      <c r="I15" s="4"/>
      <c r="J15" s="4"/>
      <c r="K15" s="4"/>
      <c r="L15" s="4"/>
      <c r="M15" s="4"/>
      <c r="N15" s="4"/>
      <c r="O15" s="4"/>
      <c r="P15" s="4"/>
      <c r="Q15" s="4"/>
      <c r="R15" s="4"/>
      <c r="S15" s="4"/>
      <c r="T15" s="4"/>
    </row>
    <row r="16" spans="1:20" ht="18" x14ac:dyDescent="0.25">
      <c r="A16" s="3" t="s">
        <v>734</v>
      </c>
      <c r="B16" s="3" t="s">
        <v>725</v>
      </c>
      <c r="C16" s="3" t="s">
        <v>726</v>
      </c>
      <c r="D16" s="3" t="s">
        <v>727</v>
      </c>
      <c r="E16" s="3"/>
      <c r="F16" s="4"/>
      <c r="G16" s="4"/>
      <c r="H16" s="4"/>
      <c r="I16" s="4"/>
      <c r="J16" s="4"/>
      <c r="K16" s="4"/>
      <c r="L16" s="4"/>
      <c r="M16" s="4"/>
      <c r="N16" s="4"/>
      <c r="O16" s="4"/>
      <c r="P16" s="4"/>
      <c r="Q16" s="4"/>
      <c r="R16" s="4"/>
      <c r="S16" s="4"/>
      <c r="T16" s="4"/>
    </row>
    <row r="17" spans="1:5" ht="15.75" x14ac:dyDescent="0.25">
      <c r="A17" s="4">
        <f>C11</f>
        <v>734.21</v>
      </c>
      <c r="B17" s="4">
        <f>J11</f>
        <v>40</v>
      </c>
      <c r="C17" s="4">
        <f>L11</f>
        <v>36</v>
      </c>
      <c r="D17" s="4">
        <f>M11</f>
        <v>55.45</v>
      </c>
      <c r="E17" s="4"/>
    </row>
    <row r="18" spans="1:5" ht="15.75" x14ac:dyDescent="0.25">
      <c r="A18" s="4"/>
      <c r="B18" s="4"/>
      <c r="C18" s="4"/>
      <c r="D18" s="4"/>
      <c r="E18" s="4"/>
    </row>
    <row r="19" spans="1:5" ht="15.75" x14ac:dyDescent="0.25">
      <c r="A19" s="4"/>
      <c r="B19" s="4"/>
      <c r="C19" s="4"/>
      <c r="D19" s="4"/>
      <c r="E19" s="4"/>
    </row>
    <row r="20" spans="1:5" ht="15.75" x14ac:dyDescent="0.25">
      <c r="A20" s="4"/>
      <c r="B20" s="4"/>
      <c r="C20" s="4"/>
      <c r="D20" s="4"/>
      <c r="E20" s="4"/>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7D1D9F-E50D-4D3A-BA42-2F67CA4A3410}">
  <dimension ref="A1:O20"/>
  <sheetViews>
    <sheetView workbookViewId="0">
      <selection activeCell="A5" sqref="A5"/>
    </sheetView>
  </sheetViews>
  <sheetFormatPr defaultRowHeight="15" x14ac:dyDescent="0.25"/>
  <cols>
    <col min="1" max="1" width="21.85546875" customWidth="1"/>
    <col min="2" max="2" width="26.42578125" customWidth="1"/>
    <col min="3" max="3" width="28.140625" customWidth="1"/>
    <col min="4" max="4" width="38.85546875" customWidth="1"/>
    <col min="5" max="5" width="22.28515625" customWidth="1"/>
    <col min="6" max="6" width="12.7109375" customWidth="1"/>
    <col min="7" max="7" width="14.28515625" customWidth="1"/>
    <col min="8" max="9" width="27" customWidth="1"/>
    <col min="10" max="10" width="18.42578125" customWidth="1"/>
    <col min="11" max="11" width="19.85546875" customWidth="1"/>
    <col min="12" max="12" width="25.42578125" customWidth="1"/>
    <col min="13" max="13" width="13.5703125" customWidth="1"/>
  </cols>
  <sheetData>
    <row r="1" spans="1:15" ht="20.25" x14ac:dyDescent="0.3">
      <c r="A1" s="1" t="s">
        <v>736</v>
      </c>
      <c r="B1" s="1"/>
      <c r="C1" s="2"/>
      <c r="D1" s="2"/>
      <c r="E1" s="2"/>
      <c r="F1" s="2"/>
      <c r="G1" s="2"/>
      <c r="H1" s="2"/>
      <c r="I1" s="2"/>
      <c r="J1" s="2"/>
      <c r="K1" s="2"/>
      <c r="L1" s="2"/>
      <c r="M1" s="2"/>
      <c r="N1" s="2"/>
      <c r="O1" s="2"/>
    </row>
    <row r="2" spans="1:15" x14ac:dyDescent="0.25">
      <c r="A2" s="2"/>
      <c r="B2" s="2"/>
      <c r="C2" s="2"/>
      <c r="D2" s="2"/>
      <c r="E2" s="2"/>
      <c r="F2" s="2"/>
      <c r="G2" s="2"/>
      <c r="H2" s="2"/>
      <c r="I2" s="2"/>
      <c r="J2" s="2"/>
      <c r="K2" s="2"/>
      <c r="L2" s="2"/>
      <c r="M2" s="2"/>
      <c r="N2" s="2"/>
      <c r="O2" s="2"/>
    </row>
    <row r="3" spans="1:15" x14ac:dyDescent="0.25">
      <c r="A3" s="2"/>
      <c r="B3" s="2"/>
      <c r="C3" s="2"/>
      <c r="D3" s="2"/>
      <c r="E3" s="2"/>
      <c r="F3" s="2"/>
      <c r="G3" s="2"/>
      <c r="H3" s="2"/>
      <c r="I3" s="2"/>
      <c r="J3" s="2"/>
      <c r="K3" s="2"/>
      <c r="L3" s="2"/>
      <c r="M3" s="2"/>
      <c r="N3" s="2"/>
      <c r="O3" s="2"/>
    </row>
    <row r="5" spans="1:15" ht="18" x14ac:dyDescent="0.25">
      <c r="A5" s="3" t="s">
        <v>1</v>
      </c>
      <c r="B5" s="3" t="s">
        <v>77</v>
      </c>
      <c r="C5" s="3" t="s">
        <v>733</v>
      </c>
      <c r="D5" s="3" t="s">
        <v>11</v>
      </c>
      <c r="E5" s="3" t="s">
        <v>116</v>
      </c>
      <c r="F5" s="3" t="s">
        <v>114</v>
      </c>
      <c r="G5" s="3" t="s">
        <v>115</v>
      </c>
      <c r="H5" s="3" t="s">
        <v>2</v>
      </c>
      <c r="I5" s="3" t="s">
        <v>46</v>
      </c>
      <c r="J5" s="3" t="s">
        <v>5</v>
      </c>
      <c r="K5" s="3" t="s">
        <v>45</v>
      </c>
      <c r="L5" s="3" t="s">
        <v>6</v>
      </c>
      <c r="M5" s="3" t="s">
        <v>8</v>
      </c>
      <c r="N5" s="3" t="s">
        <v>9</v>
      </c>
      <c r="O5" s="3" t="s">
        <v>10</v>
      </c>
    </row>
    <row r="6" spans="1:15" ht="15.75" x14ac:dyDescent="0.25">
      <c r="A6" s="4">
        <v>201</v>
      </c>
      <c r="B6" s="4"/>
      <c r="C6" s="4">
        <v>502.51</v>
      </c>
      <c r="D6" s="4" t="s">
        <v>729</v>
      </c>
      <c r="E6" s="4" t="s">
        <v>730</v>
      </c>
      <c r="F6" s="4" t="s">
        <v>117</v>
      </c>
      <c r="G6" s="4" t="s">
        <v>118</v>
      </c>
      <c r="H6" s="4" t="s">
        <v>735</v>
      </c>
      <c r="I6" s="4" t="s">
        <v>730</v>
      </c>
      <c r="J6" s="4">
        <v>5</v>
      </c>
      <c r="K6" s="4" t="s">
        <v>737</v>
      </c>
      <c r="L6" s="4">
        <v>4</v>
      </c>
      <c r="M6" s="4">
        <v>22.81</v>
      </c>
      <c r="N6" s="4"/>
      <c r="O6" s="4"/>
    </row>
    <row r="7" spans="1:15" ht="15.75" x14ac:dyDescent="0.25">
      <c r="A7" s="4"/>
      <c r="B7" s="4"/>
      <c r="C7" s="4"/>
      <c r="D7" s="4"/>
      <c r="E7" s="4"/>
      <c r="F7" s="4"/>
      <c r="G7" s="4"/>
      <c r="H7" s="4"/>
      <c r="I7" s="4"/>
      <c r="J7" s="4"/>
      <c r="K7" s="4"/>
      <c r="L7" s="4"/>
      <c r="M7" s="4"/>
      <c r="N7" s="4"/>
      <c r="O7" s="4"/>
    </row>
    <row r="8" spans="1:15" ht="15.75" x14ac:dyDescent="0.25">
      <c r="A8" s="4"/>
      <c r="B8" s="4"/>
      <c r="C8" s="4"/>
      <c r="D8" s="4"/>
      <c r="E8" s="4"/>
      <c r="F8" s="4"/>
      <c r="G8" s="4"/>
      <c r="H8" s="4"/>
      <c r="I8" s="4"/>
      <c r="J8" s="4"/>
      <c r="K8" s="4"/>
      <c r="L8" s="4"/>
      <c r="M8" s="4"/>
      <c r="N8" s="4"/>
      <c r="O8" s="4"/>
    </row>
    <row r="9" spans="1:15" ht="15.75" x14ac:dyDescent="0.25">
      <c r="A9" s="4"/>
      <c r="B9" s="4"/>
      <c r="C9" s="4"/>
      <c r="D9" s="4"/>
      <c r="E9" s="4"/>
      <c r="F9" s="4"/>
      <c r="G9" s="4"/>
      <c r="H9" s="4"/>
      <c r="I9" s="4"/>
      <c r="J9" s="4"/>
      <c r="K9" s="4"/>
      <c r="L9" s="4"/>
      <c r="M9" s="4"/>
      <c r="N9" s="4"/>
      <c r="O9" s="4"/>
    </row>
    <row r="10" spans="1:15" ht="15.75" x14ac:dyDescent="0.25">
      <c r="A10" s="4"/>
      <c r="B10" s="4"/>
      <c r="C10" s="4"/>
      <c r="D10" s="4"/>
      <c r="E10" s="4"/>
      <c r="F10" s="4"/>
      <c r="G10" s="4"/>
      <c r="H10" s="4"/>
      <c r="I10" s="4"/>
      <c r="J10" s="4"/>
      <c r="K10" s="4"/>
      <c r="L10" s="4"/>
      <c r="M10" s="4"/>
      <c r="N10" s="4"/>
      <c r="O10" s="4"/>
    </row>
    <row r="11" spans="1:15" ht="15.75" x14ac:dyDescent="0.25">
      <c r="A11" s="4" t="s">
        <v>80</v>
      </c>
      <c r="B11" s="4"/>
      <c r="C11" s="4">
        <f>SUM(C6:C10)</f>
        <v>502.51</v>
      </c>
      <c r="D11" s="4"/>
      <c r="E11" s="4"/>
      <c r="F11" s="4"/>
      <c r="G11" s="4"/>
      <c r="H11" s="4"/>
      <c r="I11" s="4"/>
      <c r="J11" s="4">
        <f>SUM(J6:J10)</f>
        <v>5</v>
      </c>
      <c r="K11" s="4"/>
      <c r="L11" s="4">
        <f>SUM(L6:L10)</f>
        <v>4</v>
      </c>
      <c r="M11" s="4">
        <f>SUM(M6:M10)</f>
        <v>22.81</v>
      </c>
      <c r="N11" s="4"/>
      <c r="O11" s="4"/>
    </row>
    <row r="12" spans="1:15" ht="15.75" x14ac:dyDescent="0.25">
      <c r="A12" s="2"/>
      <c r="B12" s="6"/>
      <c r="C12" s="6"/>
      <c r="D12" s="6"/>
      <c r="E12" s="6"/>
      <c r="F12" s="4"/>
      <c r="G12" s="4"/>
      <c r="H12" s="4"/>
      <c r="I12" s="4"/>
      <c r="J12" s="4"/>
      <c r="K12" s="4"/>
      <c r="L12" s="4"/>
      <c r="M12" s="4"/>
      <c r="N12" s="4"/>
      <c r="O12" s="4"/>
    </row>
    <row r="13" spans="1:15" ht="15.75" x14ac:dyDescent="0.25">
      <c r="A13" s="2"/>
      <c r="B13" s="6"/>
      <c r="C13" s="6"/>
      <c r="D13" s="6"/>
      <c r="E13" s="6"/>
      <c r="F13" s="4"/>
      <c r="G13" s="4"/>
      <c r="H13" s="4"/>
      <c r="I13" s="4"/>
      <c r="J13" s="4"/>
      <c r="K13" s="4"/>
      <c r="L13" s="4"/>
      <c r="M13" s="4"/>
      <c r="N13" s="4"/>
      <c r="O13" s="4"/>
    </row>
    <row r="14" spans="1:15" ht="15.75" x14ac:dyDescent="0.25">
      <c r="A14" s="2"/>
      <c r="B14" s="6"/>
      <c r="C14" s="6"/>
      <c r="D14" s="6"/>
      <c r="E14" s="6"/>
      <c r="F14" s="4"/>
      <c r="G14" s="4"/>
      <c r="H14" s="4"/>
      <c r="I14" s="4"/>
      <c r="J14" s="4"/>
      <c r="K14" s="4"/>
      <c r="L14" s="4"/>
      <c r="M14" s="4"/>
      <c r="N14" s="4"/>
      <c r="O14" s="4"/>
    </row>
    <row r="15" spans="1:15" ht="15.75" x14ac:dyDescent="0.25">
      <c r="F15" s="4"/>
      <c r="G15" s="4"/>
      <c r="H15" s="4"/>
      <c r="I15" s="4"/>
      <c r="J15" s="4"/>
      <c r="K15" s="4"/>
      <c r="L15" s="4"/>
      <c r="M15" s="4"/>
      <c r="N15" s="4"/>
      <c r="O15" s="4"/>
    </row>
    <row r="16" spans="1:15" ht="18" x14ac:dyDescent="0.25">
      <c r="A16" s="3" t="s">
        <v>734</v>
      </c>
      <c r="B16" s="3" t="s">
        <v>725</v>
      </c>
      <c r="C16" s="3" t="s">
        <v>726</v>
      </c>
      <c r="D16" s="3" t="s">
        <v>727</v>
      </c>
      <c r="E16" s="3"/>
      <c r="F16" s="4"/>
      <c r="G16" s="4"/>
      <c r="H16" s="4"/>
      <c r="I16" s="4"/>
      <c r="J16" s="4"/>
      <c r="K16" s="4"/>
      <c r="L16" s="4"/>
      <c r="M16" s="4"/>
      <c r="N16" s="4"/>
      <c r="O16" s="4"/>
    </row>
    <row r="17" spans="1:5" ht="15.75" x14ac:dyDescent="0.25">
      <c r="A17" s="4">
        <f>C11</f>
        <v>502.51</v>
      </c>
      <c r="B17" s="4">
        <f>J11</f>
        <v>5</v>
      </c>
      <c r="C17" s="4">
        <f>L11</f>
        <v>4</v>
      </c>
      <c r="D17" s="4">
        <f>M11</f>
        <v>22.81</v>
      </c>
      <c r="E17" s="4"/>
    </row>
    <row r="18" spans="1:5" ht="15.75" x14ac:dyDescent="0.25">
      <c r="A18" s="4"/>
      <c r="B18" s="4"/>
      <c r="C18" s="4"/>
      <c r="D18" s="4"/>
      <c r="E18" s="4"/>
    </row>
    <row r="19" spans="1:5" ht="15.75" x14ac:dyDescent="0.25">
      <c r="A19" s="4"/>
      <c r="B19" s="4"/>
      <c r="C19" s="4"/>
      <c r="D19" s="4"/>
      <c r="E19" s="4"/>
    </row>
    <row r="20" spans="1:5" ht="15.75" x14ac:dyDescent="0.25">
      <c r="A20" s="4"/>
      <c r="B20" s="4"/>
      <c r="C20" s="4"/>
      <c r="D20" s="4"/>
      <c r="E20" s="4"/>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184A21-3D82-4DA4-A1F7-E787551845A3}">
  <dimension ref="A1:O20"/>
  <sheetViews>
    <sheetView zoomScaleNormal="100" workbookViewId="0">
      <selection activeCell="A5" sqref="A5"/>
    </sheetView>
  </sheetViews>
  <sheetFormatPr defaultRowHeight="15" x14ac:dyDescent="0.25"/>
  <cols>
    <col min="1" max="1" width="27.5703125" customWidth="1"/>
    <col min="2" max="2" width="28.42578125" customWidth="1"/>
    <col min="3" max="3" width="33.85546875" customWidth="1"/>
    <col min="4" max="4" width="38.42578125" customWidth="1"/>
    <col min="5" max="5" width="24.42578125" customWidth="1"/>
    <col min="6" max="6" width="11.140625" customWidth="1"/>
    <col min="7" max="7" width="11.28515625" customWidth="1"/>
    <col min="8" max="8" width="26.140625" customWidth="1"/>
    <col min="9" max="9" width="27.85546875" customWidth="1"/>
    <col min="10" max="10" width="18.7109375" customWidth="1"/>
    <col min="11" max="11" width="28" customWidth="1"/>
    <col min="12" max="12" width="21.140625" customWidth="1"/>
    <col min="13" max="13" width="17.5703125" customWidth="1"/>
    <col min="14" max="14" width="24.42578125" customWidth="1"/>
    <col min="15" max="15" width="26.28515625" customWidth="1"/>
  </cols>
  <sheetData>
    <row r="1" spans="1:15" ht="20.25" x14ac:dyDescent="0.3">
      <c r="A1" s="1" t="s">
        <v>738</v>
      </c>
      <c r="B1" s="1"/>
      <c r="C1" s="2"/>
      <c r="D1" s="2"/>
      <c r="E1" s="2"/>
      <c r="F1" s="2"/>
      <c r="G1" s="2"/>
      <c r="H1" s="2"/>
      <c r="I1" s="2"/>
      <c r="J1" s="2"/>
      <c r="K1" s="2"/>
      <c r="L1" s="2"/>
      <c r="M1" s="2"/>
      <c r="N1" s="2"/>
      <c r="O1" s="2"/>
    </row>
    <row r="2" spans="1:15" x14ac:dyDescent="0.25">
      <c r="A2" s="2"/>
      <c r="B2" s="2"/>
      <c r="C2" s="2"/>
      <c r="D2" s="2"/>
      <c r="E2" s="2"/>
      <c r="F2" s="2"/>
      <c r="G2" s="2"/>
      <c r="H2" s="2"/>
      <c r="I2" s="2"/>
      <c r="J2" s="2"/>
      <c r="K2" s="2"/>
      <c r="L2" s="2"/>
      <c r="M2" s="2"/>
      <c r="N2" s="2"/>
      <c r="O2" s="2"/>
    </row>
    <row r="3" spans="1:15" x14ac:dyDescent="0.25">
      <c r="A3" s="2"/>
      <c r="B3" s="2"/>
      <c r="C3" s="2"/>
      <c r="D3" s="2"/>
      <c r="E3" s="2"/>
      <c r="F3" s="2"/>
      <c r="G3" s="2"/>
      <c r="H3" s="2"/>
      <c r="I3" s="2"/>
      <c r="J3" s="2"/>
      <c r="K3" s="2"/>
      <c r="L3" s="2"/>
      <c r="M3" s="2"/>
      <c r="N3" s="2"/>
      <c r="O3" s="2"/>
    </row>
    <row r="5" spans="1:15" ht="18" x14ac:dyDescent="0.25">
      <c r="A5" s="3" t="s">
        <v>1</v>
      </c>
      <c r="B5" s="3" t="s">
        <v>77</v>
      </c>
      <c r="C5" s="3" t="s">
        <v>733</v>
      </c>
      <c r="D5" s="3" t="s">
        <v>11</v>
      </c>
      <c r="E5" s="3" t="s">
        <v>116</v>
      </c>
      <c r="F5" s="3" t="s">
        <v>114</v>
      </c>
      <c r="G5" s="3" t="s">
        <v>115</v>
      </c>
      <c r="H5" s="3" t="s">
        <v>2</v>
      </c>
      <c r="I5" s="3" t="s">
        <v>46</v>
      </c>
      <c r="J5" s="3" t="s">
        <v>5</v>
      </c>
      <c r="K5" s="3" t="s">
        <v>45</v>
      </c>
      <c r="L5" s="3" t="s">
        <v>6</v>
      </c>
      <c r="M5" s="3" t="s">
        <v>8</v>
      </c>
      <c r="N5" s="3" t="s">
        <v>9</v>
      </c>
      <c r="O5" s="3" t="s">
        <v>10</v>
      </c>
    </row>
    <row r="6" spans="1:15" ht="15.75" x14ac:dyDescent="0.25">
      <c r="A6" s="4">
        <v>33</v>
      </c>
      <c r="B6" s="4"/>
      <c r="C6" s="4">
        <v>586.5</v>
      </c>
      <c r="D6" s="4" t="s">
        <v>729</v>
      </c>
      <c r="E6" s="4" t="s">
        <v>730</v>
      </c>
      <c r="F6" s="4" t="s">
        <v>117</v>
      </c>
      <c r="G6" s="4" t="s">
        <v>118</v>
      </c>
      <c r="H6" s="4" t="s">
        <v>739</v>
      </c>
      <c r="I6" s="4" t="s">
        <v>730</v>
      </c>
      <c r="J6" s="4">
        <v>5</v>
      </c>
      <c r="K6" s="4" t="s">
        <v>740</v>
      </c>
      <c r="L6" s="4">
        <v>4</v>
      </c>
      <c r="M6" s="4">
        <v>78.86</v>
      </c>
      <c r="N6" s="4"/>
      <c r="O6" s="4"/>
    </row>
    <row r="7" spans="1:15" ht="15.75" x14ac:dyDescent="0.25">
      <c r="A7" s="4"/>
      <c r="B7" s="4"/>
      <c r="C7" s="4"/>
      <c r="D7" s="4"/>
      <c r="E7" s="4"/>
      <c r="F7" s="4"/>
      <c r="G7" s="4"/>
      <c r="H7" s="4"/>
      <c r="I7" s="4"/>
      <c r="J7" s="4"/>
      <c r="K7" s="4"/>
      <c r="L7" s="4"/>
      <c r="M7" s="4"/>
      <c r="N7" s="4"/>
      <c r="O7" s="4"/>
    </row>
    <row r="8" spans="1:15" ht="15.75" x14ac:dyDescent="0.25">
      <c r="A8" s="4"/>
      <c r="B8" s="4"/>
      <c r="C8" s="4"/>
      <c r="D8" s="4"/>
      <c r="E8" s="4"/>
      <c r="F8" s="4"/>
      <c r="G8" s="4"/>
      <c r="H8" s="4"/>
      <c r="I8" s="4"/>
      <c r="J8" s="4"/>
      <c r="K8" s="4"/>
      <c r="L8" s="4"/>
      <c r="M8" s="4"/>
      <c r="N8" s="4"/>
      <c r="O8" s="4"/>
    </row>
    <row r="9" spans="1:15" ht="15.75" x14ac:dyDescent="0.25">
      <c r="A9" s="4"/>
      <c r="B9" s="4"/>
      <c r="C9" s="4"/>
      <c r="D9" s="4"/>
      <c r="E9" s="4"/>
      <c r="F9" s="4"/>
      <c r="G9" s="4"/>
      <c r="H9" s="4"/>
      <c r="I9" s="4"/>
      <c r="J9" s="4"/>
      <c r="K9" s="4"/>
      <c r="L9" s="4"/>
      <c r="M9" s="4"/>
      <c r="N9" s="4"/>
      <c r="O9" s="4"/>
    </row>
    <row r="10" spans="1:15" ht="15.75" x14ac:dyDescent="0.25">
      <c r="A10" s="4"/>
      <c r="B10" s="4"/>
      <c r="C10" s="4"/>
      <c r="D10" s="4"/>
      <c r="E10" s="4"/>
      <c r="F10" s="4"/>
      <c r="G10" s="4"/>
      <c r="H10" s="4"/>
      <c r="I10" s="4"/>
      <c r="J10" s="4"/>
      <c r="K10" s="4"/>
      <c r="L10" s="4"/>
      <c r="M10" s="4"/>
      <c r="N10" s="4"/>
      <c r="O10" s="4"/>
    </row>
    <row r="11" spans="1:15" ht="15.75" x14ac:dyDescent="0.25">
      <c r="A11" s="4" t="s">
        <v>80</v>
      </c>
      <c r="B11" s="4"/>
      <c r="C11" s="4">
        <f>SUM(C6:C10)</f>
        <v>586.5</v>
      </c>
      <c r="D11" s="4"/>
      <c r="E11" s="4"/>
      <c r="F11" s="4"/>
      <c r="G11" s="4"/>
      <c r="H11" s="4"/>
      <c r="I11" s="4"/>
      <c r="J11" s="4">
        <f>SUM(J6:J10)</f>
        <v>5</v>
      </c>
      <c r="K11" s="4"/>
      <c r="L11" s="4">
        <f>SUM(L6:L10)</f>
        <v>4</v>
      </c>
      <c r="M11" s="4">
        <f>SUM(M6:M10)</f>
        <v>78.86</v>
      </c>
      <c r="N11" s="4"/>
      <c r="O11" s="4"/>
    </row>
    <row r="12" spans="1:15" ht="15.75" x14ac:dyDescent="0.25">
      <c r="A12" s="2"/>
      <c r="B12" s="6"/>
      <c r="C12" s="6"/>
      <c r="D12" s="6"/>
      <c r="E12" s="6"/>
      <c r="F12" s="4"/>
      <c r="G12" s="4"/>
      <c r="H12" s="4"/>
      <c r="I12" s="4"/>
      <c r="J12" s="4"/>
      <c r="K12" s="4"/>
      <c r="L12" s="4"/>
      <c r="M12" s="4"/>
      <c r="N12" s="4"/>
      <c r="O12" s="4"/>
    </row>
    <row r="13" spans="1:15" ht="15.75" x14ac:dyDescent="0.25">
      <c r="A13" s="2"/>
      <c r="B13" s="6"/>
      <c r="C13" s="6"/>
      <c r="D13" s="6"/>
      <c r="E13" s="6"/>
      <c r="F13" s="4"/>
      <c r="G13" s="4"/>
      <c r="H13" s="4"/>
      <c r="I13" s="4"/>
      <c r="J13" s="4"/>
      <c r="K13" s="4"/>
      <c r="L13" s="4"/>
      <c r="M13" s="4"/>
      <c r="N13" s="4"/>
      <c r="O13" s="4"/>
    </row>
    <row r="14" spans="1:15" ht="15.75" x14ac:dyDescent="0.25">
      <c r="A14" s="2"/>
      <c r="B14" s="6"/>
      <c r="C14" s="6"/>
      <c r="D14" s="6"/>
      <c r="E14" s="6"/>
      <c r="F14" s="4"/>
      <c r="G14" s="4"/>
      <c r="H14" s="4"/>
      <c r="I14" s="4"/>
      <c r="J14" s="4"/>
      <c r="K14" s="4"/>
      <c r="L14" s="4"/>
      <c r="M14" s="4"/>
      <c r="N14" s="4"/>
      <c r="O14" s="4"/>
    </row>
    <row r="15" spans="1:15" ht="15.75" x14ac:dyDescent="0.25">
      <c r="F15" s="4"/>
      <c r="G15" s="4"/>
      <c r="H15" s="4"/>
      <c r="I15" s="4"/>
      <c r="J15" s="4"/>
      <c r="K15" s="4"/>
      <c r="L15" s="4"/>
      <c r="M15" s="4"/>
      <c r="N15" s="4"/>
      <c r="O15" s="4"/>
    </row>
    <row r="16" spans="1:15" ht="18" x14ac:dyDescent="0.25">
      <c r="A16" s="3" t="s">
        <v>734</v>
      </c>
      <c r="B16" s="3" t="s">
        <v>725</v>
      </c>
      <c r="C16" s="3" t="s">
        <v>726</v>
      </c>
      <c r="D16" s="3" t="s">
        <v>727</v>
      </c>
      <c r="E16" s="3"/>
      <c r="F16" s="4"/>
      <c r="G16" s="4"/>
      <c r="H16" s="4"/>
      <c r="I16" s="4"/>
      <c r="J16" s="4"/>
      <c r="K16" s="4"/>
      <c r="L16" s="4"/>
      <c r="M16" s="4"/>
      <c r="N16" s="4"/>
      <c r="O16" s="4"/>
    </row>
    <row r="17" spans="1:5" ht="15.75" x14ac:dyDescent="0.25">
      <c r="A17" s="4">
        <f>C11</f>
        <v>586.5</v>
      </c>
      <c r="B17" s="4">
        <f>J11</f>
        <v>5</v>
      </c>
      <c r="C17" s="4">
        <f>L11</f>
        <v>4</v>
      </c>
      <c r="D17" s="4">
        <f>M11</f>
        <v>78.86</v>
      </c>
      <c r="E17" s="4"/>
    </row>
    <row r="18" spans="1:5" ht="15.75" x14ac:dyDescent="0.25">
      <c r="A18" s="4"/>
      <c r="B18" s="4"/>
      <c r="C18" s="4"/>
      <c r="D18" s="4"/>
      <c r="E18" s="4"/>
    </row>
    <row r="19" spans="1:5" ht="15.75" x14ac:dyDescent="0.25">
      <c r="A19" s="4"/>
      <c r="B19" s="4"/>
      <c r="C19" s="4"/>
      <c r="D19" s="4"/>
      <c r="E19" s="4"/>
    </row>
    <row r="20" spans="1:5" ht="15.75" x14ac:dyDescent="0.25">
      <c r="A20" s="4"/>
      <c r="B20" s="4"/>
      <c r="C20" s="4"/>
      <c r="D20" s="4"/>
      <c r="E20" s="4"/>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5AC863-0E8A-42DA-A98D-F0242E3098BA}">
  <dimension ref="A1:O20"/>
  <sheetViews>
    <sheetView zoomScaleNormal="100" workbookViewId="0">
      <selection activeCell="A5" sqref="A5"/>
    </sheetView>
  </sheetViews>
  <sheetFormatPr defaultRowHeight="15" x14ac:dyDescent="0.25"/>
  <cols>
    <col min="1" max="1" width="23.7109375" customWidth="1"/>
    <col min="2" max="2" width="27.140625" customWidth="1"/>
    <col min="3" max="3" width="28.7109375" customWidth="1"/>
    <col min="4" max="4" width="24.5703125" customWidth="1"/>
    <col min="5" max="5" width="21.140625" customWidth="1"/>
    <col min="6" max="6" width="12.140625" customWidth="1"/>
    <col min="7" max="7" width="12.42578125" customWidth="1"/>
    <col min="8" max="8" width="30.5703125" customWidth="1"/>
    <col min="9" max="9" width="27.7109375" customWidth="1"/>
    <col min="10" max="10" width="19.85546875" customWidth="1"/>
    <col min="11" max="11" width="26" customWidth="1"/>
    <col min="12" max="12" width="24" customWidth="1"/>
    <col min="13" max="13" width="17" customWidth="1"/>
    <col min="14" max="14" width="20.42578125" customWidth="1"/>
    <col min="15" max="15" width="22.28515625" customWidth="1"/>
  </cols>
  <sheetData>
    <row r="1" spans="1:15" ht="20.25" x14ac:dyDescent="0.3">
      <c r="A1" s="1" t="s">
        <v>741</v>
      </c>
      <c r="B1" s="1"/>
      <c r="C1" s="2"/>
      <c r="D1" s="2"/>
      <c r="E1" s="2"/>
      <c r="F1" s="2"/>
      <c r="G1" s="2"/>
      <c r="H1" s="2"/>
      <c r="I1" s="2"/>
      <c r="J1" s="2"/>
      <c r="K1" s="2"/>
      <c r="L1" s="2"/>
      <c r="M1" s="2"/>
      <c r="N1" s="2"/>
      <c r="O1" s="2"/>
    </row>
    <row r="2" spans="1:15" x14ac:dyDescent="0.25">
      <c r="A2" s="2"/>
      <c r="B2" s="2"/>
      <c r="C2" s="2"/>
      <c r="D2" s="2"/>
      <c r="E2" s="2"/>
      <c r="F2" s="2"/>
      <c r="G2" s="2"/>
      <c r="H2" s="2"/>
      <c r="I2" s="2"/>
      <c r="J2" s="2"/>
      <c r="K2" s="2"/>
      <c r="L2" s="2"/>
      <c r="M2" s="2"/>
      <c r="N2" s="2"/>
      <c r="O2" s="2"/>
    </row>
    <row r="3" spans="1:15" x14ac:dyDescent="0.25">
      <c r="A3" s="2"/>
      <c r="B3" s="2"/>
      <c r="C3" s="2"/>
      <c r="D3" s="2"/>
      <c r="E3" s="2"/>
      <c r="F3" s="2"/>
      <c r="G3" s="2"/>
      <c r="H3" s="2"/>
      <c r="I3" s="2"/>
      <c r="J3" s="2"/>
      <c r="K3" s="2"/>
      <c r="L3" s="2"/>
      <c r="M3" s="2"/>
      <c r="N3" s="2"/>
      <c r="O3" s="2"/>
    </row>
    <row r="5" spans="1:15" ht="18" x14ac:dyDescent="0.25">
      <c r="A5" s="3" t="s">
        <v>1</v>
      </c>
      <c r="B5" s="3" t="s">
        <v>77</v>
      </c>
      <c r="C5" s="3" t="s">
        <v>733</v>
      </c>
      <c r="D5" s="3" t="s">
        <v>11</v>
      </c>
      <c r="E5" s="3" t="s">
        <v>116</v>
      </c>
      <c r="F5" s="3" t="s">
        <v>114</v>
      </c>
      <c r="G5" s="3" t="s">
        <v>115</v>
      </c>
      <c r="H5" s="3" t="s">
        <v>2</v>
      </c>
      <c r="I5" s="3" t="s">
        <v>46</v>
      </c>
      <c r="J5" s="3" t="s">
        <v>5</v>
      </c>
      <c r="K5" s="3" t="s">
        <v>45</v>
      </c>
      <c r="L5" s="3" t="s">
        <v>6</v>
      </c>
      <c r="M5" s="3" t="s">
        <v>8</v>
      </c>
      <c r="N5" s="3" t="s">
        <v>9</v>
      </c>
      <c r="O5" s="3" t="s">
        <v>10</v>
      </c>
    </row>
    <row r="6" spans="1:15" ht="15.75" x14ac:dyDescent="0.25">
      <c r="A6" s="4">
        <v>400</v>
      </c>
      <c r="B6" s="4"/>
      <c r="C6" s="4">
        <v>320.7</v>
      </c>
      <c r="D6" s="4" t="s">
        <v>729</v>
      </c>
      <c r="E6" s="4" t="s">
        <v>730</v>
      </c>
      <c r="F6" s="4" t="s">
        <v>117</v>
      </c>
      <c r="G6" s="4" t="s">
        <v>118</v>
      </c>
      <c r="H6" s="4" t="s">
        <v>743</v>
      </c>
      <c r="I6" s="4" t="s">
        <v>730</v>
      </c>
      <c r="J6" s="4">
        <v>6</v>
      </c>
      <c r="K6" s="4" t="s">
        <v>742</v>
      </c>
      <c r="L6" s="4">
        <v>5</v>
      </c>
      <c r="M6" s="4">
        <v>38.51</v>
      </c>
      <c r="N6" s="4"/>
      <c r="O6" s="4"/>
    </row>
    <row r="7" spans="1:15" ht="15.75" x14ac:dyDescent="0.25">
      <c r="A7" s="4"/>
      <c r="B7" s="4"/>
      <c r="C7" s="4"/>
      <c r="D7" s="4"/>
      <c r="E7" s="4"/>
      <c r="F7" s="4"/>
      <c r="G7" s="4"/>
      <c r="H7" s="4"/>
      <c r="I7" s="4"/>
      <c r="J7" s="4"/>
      <c r="K7" s="4"/>
      <c r="L7" s="4"/>
      <c r="M7" s="4"/>
      <c r="N7" s="4"/>
      <c r="O7" s="4"/>
    </row>
    <row r="8" spans="1:15" ht="15.75" x14ac:dyDescent="0.25">
      <c r="A8" s="4"/>
      <c r="B8" s="4"/>
      <c r="C8" s="4"/>
      <c r="D8" s="4"/>
      <c r="E8" s="4"/>
      <c r="F8" s="4"/>
      <c r="G8" s="4"/>
      <c r="H8" s="4"/>
      <c r="I8" s="4"/>
      <c r="J8" s="4"/>
      <c r="K8" s="4"/>
      <c r="L8" s="4"/>
      <c r="M8" s="4"/>
      <c r="N8" s="4"/>
      <c r="O8" s="4"/>
    </row>
    <row r="9" spans="1:15" ht="15.75" x14ac:dyDescent="0.25">
      <c r="A9" s="4"/>
      <c r="B9" s="4"/>
      <c r="C9" s="4"/>
      <c r="D9" s="4"/>
      <c r="E9" s="4"/>
      <c r="F9" s="4"/>
      <c r="G9" s="4"/>
      <c r="H9" s="4"/>
      <c r="I9" s="4"/>
      <c r="J9" s="4"/>
      <c r="K9" s="4"/>
      <c r="L9" s="4"/>
      <c r="M9" s="4"/>
      <c r="N9" s="4"/>
      <c r="O9" s="4"/>
    </row>
    <row r="10" spans="1:15" ht="15.75" x14ac:dyDescent="0.25">
      <c r="A10" s="4"/>
      <c r="B10" s="4"/>
      <c r="C10" s="4"/>
      <c r="D10" s="4"/>
      <c r="E10" s="4"/>
      <c r="F10" s="4"/>
      <c r="G10" s="4"/>
      <c r="H10" s="4"/>
      <c r="I10" s="4"/>
      <c r="J10" s="4"/>
      <c r="K10" s="4"/>
      <c r="L10" s="4"/>
      <c r="M10" s="4"/>
      <c r="N10" s="4"/>
      <c r="O10" s="4"/>
    </row>
    <row r="11" spans="1:15" ht="15.75" x14ac:dyDescent="0.25">
      <c r="A11" s="4" t="s">
        <v>80</v>
      </c>
      <c r="B11" s="4"/>
      <c r="C11" s="4">
        <f>SUM(C6:C10)</f>
        <v>320.7</v>
      </c>
      <c r="D11" s="4"/>
      <c r="E11" s="4"/>
      <c r="F11" s="4"/>
      <c r="G11" s="4"/>
      <c r="H11" s="4"/>
      <c r="I11" s="4"/>
      <c r="J11" s="4">
        <f>SUM(J6:J10)</f>
        <v>6</v>
      </c>
      <c r="K11" s="4"/>
      <c r="L11" s="4">
        <f>SUM(L6:L10)</f>
        <v>5</v>
      </c>
      <c r="M11" s="4">
        <f>SUM(M6:M10)</f>
        <v>38.51</v>
      </c>
      <c r="N11" s="4"/>
      <c r="O11" s="4"/>
    </row>
    <row r="12" spans="1:15" ht="15.75" x14ac:dyDescent="0.25">
      <c r="A12" s="2"/>
      <c r="B12" s="6"/>
      <c r="C12" s="6"/>
      <c r="D12" s="6"/>
      <c r="E12" s="6"/>
      <c r="F12" s="4"/>
      <c r="G12" s="4"/>
      <c r="H12" s="4"/>
      <c r="I12" s="4"/>
      <c r="J12" s="4"/>
      <c r="K12" s="4"/>
      <c r="L12" s="4"/>
      <c r="M12" s="4"/>
      <c r="N12" s="4"/>
      <c r="O12" s="4"/>
    </row>
    <row r="13" spans="1:15" ht="15.75" x14ac:dyDescent="0.25">
      <c r="A13" s="2"/>
      <c r="B13" s="6"/>
      <c r="C13" s="6"/>
      <c r="D13" s="6"/>
      <c r="E13" s="6"/>
      <c r="F13" s="4"/>
      <c r="G13" s="4"/>
      <c r="H13" s="4"/>
      <c r="I13" s="4"/>
      <c r="J13" s="4"/>
      <c r="K13" s="4"/>
      <c r="L13" s="4"/>
      <c r="M13" s="4"/>
      <c r="N13" s="4"/>
      <c r="O13" s="4"/>
    </row>
    <row r="14" spans="1:15" ht="15.75" x14ac:dyDescent="0.25">
      <c r="A14" s="2"/>
      <c r="B14" s="6"/>
      <c r="C14" s="6"/>
      <c r="D14" s="6"/>
      <c r="E14" s="6"/>
      <c r="F14" s="4"/>
      <c r="G14" s="4"/>
      <c r="H14" s="4"/>
      <c r="I14" s="4"/>
      <c r="J14" s="4"/>
      <c r="K14" s="4"/>
      <c r="L14" s="4"/>
      <c r="M14" s="4"/>
      <c r="N14" s="4"/>
      <c r="O14" s="4"/>
    </row>
    <row r="15" spans="1:15" ht="15.75" x14ac:dyDescent="0.25">
      <c r="F15" s="4"/>
      <c r="G15" s="4"/>
      <c r="H15" s="4"/>
      <c r="I15" s="4"/>
      <c r="J15" s="4"/>
      <c r="K15" s="4"/>
      <c r="L15" s="4"/>
      <c r="M15" s="4"/>
      <c r="N15" s="4"/>
      <c r="O15" s="4"/>
    </row>
    <row r="16" spans="1:15" ht="18" x14ac:dyDescent="0.25">
      <c r="A16" s="3" t="s">
        <v>734</v>
      </c>
      <c r="B16" s="3" t="s">
        <v>725</v>
      </c>
      <c r="C16" s="3" t="s">
        <v>726</v>
      </c>
      <c r="D16" s="3" t="s">
        <v>727</v>
      </c>
      <c r="E16" s="3"/>
      <c r="F16" s="4"/>
      <c r="G16" s="4"/>
      <c r="H16" s="4"/>
      <c r="I16" s="4"/>
      <c r="J16" s="4"/>
      <c r="K16" s="4"/>
      <c r="L16" s="4"/>
      <c r="M16" s="4"/>
      <c r="N16" s="4"/>
      <c r="O16" s="4"/>
    </row>
    <row r="17" spans="1:5" ht="15.75" x14ac:dyDescent="0.25">
      <c r="A17" s="4">
        <f>C11</f>
        <v>320.7</v>
      </c>
      <c r="B17" s="4">
        <f>J11</f>
        <v>6</v>
      </c>
      <c r="C17" s="4">
        <f>L11</f>
        <v>5</v>
      </c>
      <c r="D17" s="4">
        <f>M6</f>
        <v>38.51</v>
      </c>
      <c r="E17" s="4"/>
    </row>
    <row r="18" spans="1:5" ht="15.75" x14ac:dyDescent="0.25">
      <c r="A18" s="4"/>
      <c r="B18" s="4"/>
      <c r="C18" s="4"/>
      <c r="D18" s="4"/>
      <c r="E18" s="4"/>
    </row>
    <row r="19" spans="1:5" ht="15.75" x14ac:dyDescent="0.25">
      <c r="A19" s="4"/>
      <c r="B19" s="4"/>
      <c r="C19" s="4"/>
      <c r="D19" s="4"/>
      <c r="E19" s="4"/>
    </row>
    <row r="20" spans="1:5" ht="15.75" x14ac:dyDescent="0.25">
      <c r="A20" s="4"/>
      <c r="B20" s="4"/>
      <c r="C20" s="4"/>
      <c r="D20" s="4"/>
      <c r="E20" s="4"/>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0D0849-C612-4331-9F32-4890AF22DD6F}">
  <dimension ref="A1:T12"/>
  <sheetViews>
    <sheetView workbookViewId="0">
      <selection activeCell="A5" sqref="A5"/>
    </sheetView>
  </sheetViews>
  <sheetFormatPr defaultRowHeight="15" x14ac:dyDescent="0.25"/>
  <cols>
    <col min="1" max="1" width="10.28515625" customWidth="1"/>
    <col min="2" max="2" width="19" customWidth="1"/>
    <col min="3" max="3" width="19.42578125" customWidth="1"/>
    <col min="4" max="4" width="56.140625" customWidth="1"/>
    <col min="5" max="7" width="44.5703125" customWidth="1"/>
    <col min="8" max="8" width="18.7109375" customWidth="1"/>
    <col min="9" max="9" width="31.5703125" customWidth="1"/>
    <col min="10" max="10" width="18.5703125" customWidth="1"/>
    <col min="11" max="11" width="32.5703125" customWidth="1"/>
    <col min="12" max="12" width="22.7109375" customWidth="1"/>
    <col min="13" max="13" width="19.5703125" customWidth="1"/>
    <col min="14" max="14" width="17" customWidth="1"/>
    <col min="15" max="15" width="16.42578125" customWidth="1"/>
    <col min="16" max="16" width="24.85546875" customWidth="1"/>
    <col min="17" max="17" width="26.140625" customWidth="1"/>
    <col min="18" max="18" width="28.28515625" customWidth="1"/>
    <col min="19" max="19" width="26.28515625" customWidth="1"/>
  </cols>
  <sheetData>
    <row r="1" spans="1:20" ht="20.25" x14ac:dyDescent="0.3">
      <c r="A1" s="1" t="s">
        <v>18</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s="3" customFormat="1"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row>
    <row r="6" spans="1:20" s="4" customFormat="1" x14ac:dyDescent="0.2">
      <c r="A6" s="4">
        <v>68</v>
      </c>
      <c r="C6" s="4">
        <v>0.7</v>
      </c>
      <c r="D6" s="4" t="s">
        <v>12</v>
      </c>
      <c r="E6" s="4" t="s">
        <v>754</v>
      </c>
      <c r="F6" s="4" t="s">
        <v>117</v>
      </c>
      <c r="G6" s="4" t="s">
        <v>118</v>
      </c>
      <c r="H6" s="4" t="s">
        <v>3</v>
      </c>
      <c r="I6" s="4" t="s">
        <v>4</v>
      </c>
      <c r="J6" s="4">
        <v>37</v>
      </c>
      <c r="K6" s="4" t="s">
        <v>7</v>
      </c>
      <c r="L6" s="4">
        <v>12</v>
      </c>
      <c r="M6" s="4">
        <v>5.85</v>
      </c>
      <c r="N6" s="4">
        <v>45.609270000000002</v>
      </c>
      <c r="O6" s="4">
        <v>-122.79374900000001</v>
      </c>
      <c r="P6" s="4">
        <f>C12</f>
        <v>0.7</v>
      </c>
      <c r="Q6" s="4">
        <f>J12</f>
        <v>37</v>
      </c>
      <c r="R6" s="4">
        <f>L12</f>
        <v>12</v>
      </c>
      <c r="S6" s="4">
        <f>M12</f>
        <v>5.85</v>
      </c>
    </row>
    <row r="7" spans="1:20" ht="15.75" x14ac:dyDescent="0.25">
      <c r="D7" s="4" t="s">
        <v>13</v>
      </c>
    </row>
    <row r="8" spans="1:20" ht="15.75" x14ac:dyDescent="0.25">
      <c r="D8" s="4" t="s">
        <v>14</v>
      </c>
    </row>
    <row r="9" spans="1:20" ht="15.75" x14ac:dyDescent="0.25">
      <c r="D9" s="4" t="s">
        <v>15</v>
      </c>
    </row>
    <row r="10" spans="1:20" ht="15.75" x14ac:dyDescent="0.25">
      <c r="D10" s="4" t="s">
        <v>16</v>
      </c>
    </row>
    <row r="11" spans="1:20" ht="15.75" x14ac:dyDescent="0.25">
      <c r="D11" s="4" t="s">
        <v>17</v>
      </c>
    </row>
    <row r="12" spans="1:20" ht="15.75" x14ac:dyDescent="0.25">
      <c r="B12" s="4" t="s">
        <v>80</v>
      </c>
      <c r="C12" s="4">
        <f>SUM(C6:C11)</f>
        <v>0.7</v>
      </c>
      <c r="I12" s="4"/>
      <c r="J12" s="4">
        <f>SUM(J6:J11)</f>
        <v>37</v>
      </c>
      <c r="K12" s="4"/>
      <c r="L12" s="4">
        <f>SUM(L6:L11)</f>
        <v>12</v>
      </c>
      <c r="M12" s="4">
        <f>SUM(M6:M11)</f>
        <v>5.85</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6A18CF-352C-48C4-8D25-B278C3DD84A6}">
  <dimension ref="A1:T51"/>
  <sheetViews>
    <sheetView zoomScaleNormal="100" workbookViewId="0">
      <selection activeCell="A5" sqref="A5"/>
    </sheetView>
  </sheetViews>
  <sheetFormatPr defaultRowHeight="15" x14ac:dyDescent="0.25"/>
  <cols>
    <col min="2" max="2" width="16.85546875" customWidth="1"/>
    <col min="4" max="4" width="70.42578125" customWidth="1"/>
    <col min="5" max="7" width="47.42578125" customWidth="1"/>
    <col min="8" max="8" width="23.140625" customWidth="1"/>
    <col min="9" max="9" width="32.5703125" customWidth="1"/>
    <col min="10" max="10" width="18" customWidth="1"/>
    <col min="11" max="11" width="31.28515625" customWidth="1"/>
    <col min="12" max="12" width="20.5703125" customWidth="1"/>
    <col min="13" max="13" width="19.42578125" customWidth="1"/>
    <col min="14" max="14" width="16.85546875" customWidth="1"/>
    <col min="15" max="15" width="16.5703125" customWidth="1"/>
    <col min="16" max="16" width="25" customWidth="1"/>
    <col min="17" max="17" width="26.140625" customWidth="1"/>
    <col min="18" max="18" width="28.7109375" customWidth="1"/>
    <col min="19" max="19" width="24.42578125" customWidth="1"/>
  </cols>
  <sheetData>
    <row r="1" spans="1:20" ht="20.25" x14ac:dyDescent="0.3">
      <c r="A1" s="1" t="s">
        <v>19</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21</v>
      </c>
      <c r="B6" s="4"/>
      <c r="C6" s="4">
        <v>16.97</v>
      </c>
      <c r="D6" s="4" t="s">
        <v>12</v>
      </c>
      <c r="E6" s="4" t="s">
        <v>128</v>
      </c>
      <c r="F6" s="4" t="s">
        <v>117</v>
      </c>
      <c r="G6" s="4" t="s">
        <v>118</v>
      </c>
      <c r="H6" s="4" t="s">
        <v>20</v>
      </c>
      <c r="I6" s="4" t="s">
        <v>21</v>
      </c>
      <c r="J6" s="4">
        <v>61</v>
      </c>
      <c r="K6" s="4" t="s">
        <v>24</v>
      </c>
      <c r="L6" s="4">
        <v>60</v>
      </c>
      <c r="M6" s="4">
        <v>29.28</v>
      </c>
      <c r="N6" s="4">
        <v>45.622720000000001</v>
      </c>
      <c r="O6" s="4">
        <v>-122.78400000000001</v>
      </c>
      <c r="P6" s="4">
        <f>C51</f>
        <v>16.97</v>
      </c>
      <c r="Q6" s="4">
        <f>J51</f>
        <v>112</v>
      </c>
      <c r="R6" s="4">
        <f>L51</f>
        <v>111</v>
      </c>
      <c r="S6" s="4">
        <f>M51</f>
        <v>35.65</v>
      </c>
      <c r="T6" s="4"/>
    </row>
    <row r="7" spans="1:20" ht="15.75" x14ac:dyDescent="0.25">
      <c r="A7" s="4"/>
      <c r="B7" s="4"/>
      <c r="C7" s="4"/>
      <c r="D7" s="4" t="s">
        <v>25</v>
      </c>
      <c r="E7" s="4"/>
      <c r="F7" s="4"/>
      <c r="G7" s="4"/>
      <c r="H7" s="4"/>
      <c r="I7" s="4"/>
      <c r="J7" s="4"/>
      <c r="K7" s="4"/>
      <c r="L7" s="4"/>
      <c r="M7" s="4"/>
      <c r="N7" s="4"/>
      <c r="O7" s="4"/>
    </row>
    <row r="8" spans="1:20" ht="15.75" x14ac:dyDescent="0.25">
      <c r="A8" s="4"/>
      <c r="B8" s="4"/>
      <c r="C8" s="4"/>
      <c r="D8" s="4" t="s">
        <v>26</v>
      </c>
      <c r="E8" s="4"/>
      <c r="F8" s="4"/>
      <c r="G8" s="4"/>
      <c r="H8" s="4"/>
      <c r="I8" s="4"/>
      <c r="J8" s="4"/>
      <c r="K8" s="4"/>
      <c r="L8" s="4"/>
      <c r="M8" s="4"/>
      <c r="N8" s="4"/>
      <c r="O8" s="4"/>
    </row>
    <row r="9" spans="1:20" ht="15.75" x14ac:dyDescent="0.25">
      <c r="A9" s="4"/>
      <c r="B9" s="4"/>
      <c r="C9" s="4"/>
      <c r="D9" s="4" t="s">
        <v>39</v>
      </c>
      <c r="E9" s="4"/>
      <c r="F9" s="4"/>
      <c r="G9" s="4"/>
      <c r="H9" s="4"/>
      <c r="I9" s="4"/>
      <c r="J9" s="4"/>
      <c r="K9" s="4"/>
      <c r="L9" s="4"/>
      <c r="M9" s="4"/>
      <c r="N9" s="4"/>
      <c r="O9" s="4"/>
    </row>
    <row r="10" spans="1:20" ht="15.75" x14ac:dyDescent="0.25">
      <c r="A10" s="4"/>
      <c r="B10" s="4"/>
      <c r="C10" s="4"/>
      <c r="D10" s="4" t="s">
        <v>27</v>
      </c>
      <c r="E10" s="4"/>
      <c r="F10" s="4"/>
      <c r="G10" s="4"/>
      <c r="H10" s="4"/>
      <c r="I10" s="4"/>
      <c r="J10" s="4"/>
      <c r="K10" s="4"/>
      <c r="L10" s="4"/>
      <c r="M10" s="4"/>
      <c r="N10" s="4"/>
      <c r="O10" s="4"/>
    </row>
    <row r="11" spans="1:20" ht="15.75" x14ac:dyDescent="0.25">
      <c r="A11" s="4"/>
      <c r="B11" s="4"/>
      <c r="C11" s="4"/>
      <c r="D11" s="4" t="s">
        <v>28</v>
      </c>
      <c r="E11" s="4"/>
      <c r="F11" s="4"/>
      <c r="G11" s="4"/>
      <c r="H11" s="4"/>
      <c r="I11" s="4"/>
      <c r="J11" s="4"/>
      <c r="K11" s="4"/>
      <c r="L11" s="4"/>
      <c r="M11" s="4"/>
      <c r="N11" s="4"/>
      <c r="O11" s="4"/>
    </row>
    <row r="12" spans="1:20" ht="15.75" x14ac:dyDescent="0.25">
      <c r="A12" s="4"/>
      <c r="B12" s="4"/>
      <c r="C12" s="4"/>
      <c r="D12" s="4" t="s">
        <v>29</v>
      </c>
      <c r="E12" s="4"/>
      <c r="F12" s="4"/>
      <c r="G12" s="4"/>
      <c r="H12" s="4"/>
      <c r="I12" s="4"/>
      <c r="J12" s="4"/>
      <c r="K12" s="4"/>
      <c r="L12" s="4"/>
      <c r="M12" s="4"/>
      <c r="N12" s="4"/>
      <c r="O12" s="4"/>
    </row>
    <row r="13" spans="1:20" ht="15.75" x14ac:dyDescent="0.25">
      <c r="A13" s="4"/>
      <c r="B13" s="4"/>
      <c r="C13" s="4"/>
      <c r="D13" s="4" t="s">
        <v>30</v>
      </c>
      <c r="E13" s="4"/>
      <c r="F13" s="4"/>
      <c r="G13" s="4"/>
      <c r="H13" s="4"/>
      <c r="I13" s="4"/>
      <c r="J13" s="4"/>
      <c r="K13" s="4"/>
      <c r="L13" s="4"/>
      <c r="M13" s="4"/>
      <c r="N13" s="4"/>
      <c r="O13" s="4"/>
    </row>
    <row r="14" spans="1:20" ht="15.75" x14ac:dyDescent="0.25">
      <c r="A14" s="4"/>
      <c r="B14" s="4"/>
      <c r="C14" s="4"/>
      <c r="D14" s="4" t="s">
        <v>31</v>
      </c>
      <c r="E14" s="4"/>
      <c r="F14" s="4"/>
      <c r="G14" s="4"/>
      <c r="H14" s="4"/>
      <c r="I14" s="4"/>
      <c r="J14" s="4"/>
      <c r="K14" s="4"/>
      <c r="L14" s="4"/>
      <c r="M14" s="4"/>
      <c r="N14" s="4"/>
      <c r="O14" s="4"/>
    </row>
    <row r="15" spans="1:20" ht="15.75" x14ac:dyDescent="0.25">
      <c r="A15" s="4"/>
      <c r="B15" s="4"/>
      <c r="C15" s="4"/>
      <c r="D15" s="4" t="s">
        <v>15</v>
      </c>
      <c r="E15" s="4"/>
      <c r="F15" s="4"/>
      <c r="G15" s="4"/>
      <c r="H15" s="4"/>
      <c r="I15" s="4"/>
      <c r="J15" s="4"/>
      <c r="K15" s="4"/>
      <c r="L15" s="4"/>
      <c r="M15" s="4"/>
      <c r="N15" s="4"/>
      <c r="O15" s="4"/>
    </row>
    <row r="16" spans="1:20" ht="15.75" x14ac:dyDescent="0.25">
      <c r="A16" s="4"/>
      <c r="B16" s="4"/>
      <c r="C16" s="4"/>
      <c r="D16" s="4" t="s">
        <v>32</v>
      </c>
      <c r="E16" s="4"/>
      <c r="F16" s="4"/>
      <c r="G16" s="4"/>
      <c r="H16" s="4"/>
      <c r="I16" s="4"/>
      <c r="J16" s="4"/>
      <c r="K16" s="4"/>
      <c r="L16" s="4"/>
      <c r="M16" s="4"/>
      <c r="N16" s="4"/>
      <c r="O16" s="4"/>
    </row>
    <row r="17" spans="1:15" ht="15.75" x14ac:dyDescent="0.25">
      <c r="A17" s="4"/>
      <c r="B17" s="4"/>
      <c r="C17" s="4"/>
      <c r="D17" s="4" t="s">
        <v>33</v>
      </c>
      <c r="E17" s="4"/>
      <c r="F17" s="4"/>
      <c r="G17" s="4"/>
      <c r="H17" s="4"/>
      <c r="I17" s="4"/>
      <c r="J17" s="4"/>
      <c r="K17" s="4"/>
      <c r="L17" s="4"/>
      <c r="M17" s="4"/>
      <c r="N17" s="4"/>
      <c r="O17" s="4"/>
    </row>
    <row r="18" spans="1:15" ht="15.75" x14ac:dyDescent="0.25">
      <c r="A18" s="4"/>
      <c r="B18" s="4"/>
      <c r="C18" s="4"/>
      <c r="D18" s="4" t="s">
        <v>34</v>
      </c>
      <c r="E18" s="4"/>
      <c r="F18" s="4"/>
      <c r="G18" s="4"/>
      <c r="H18" s="4"/>
      <c r="I18" s="4"/>
      <c r="J18" s="4"/>
      <c r="K18" s="4"/>
      <c r="L18" s="4"/>
      <c r="M18" s="4"/>
      <c r="N18" s="4"/>
      <c r="O18" s="4"/>
    </row>
    <row r="19" spans="1:15" ht="15.75" x14ac:dyDescent="0.25">
      <c r="A19" s="4"/>
      <c r="B19" s="4"/>
      <c r="C19" s="4"/>
      <c r="D19" s="4" t="s">
        <v>35</v>
      </c>
      <c r="E19" s="4"/>
      <c r="F19" s="4"/>
      <c r="G19" s="4"/>
      <c r="H19" s="4"/>
      <c r="I19" s="4"/>
      <c r="J19" s="4"/>
      <c r="K19" s="4"/>
      <c r="L19" s="4"/>
      <c r="M19" s="4"/>
      <c r="N19" s="4"/>
      <c r="O19" s="4"/>
    </row>
    <row r="20" spans="1:15" ht="15.75" x14ac:dyDescent="0.25">
      <c r="A20" s="4"/>
      <c r="B20" s="4"/>
      <c r="C20" s="4"/>
      <c r="D20" s="4" t="s">
        <v>36</v>
      </c>
      <c r="E20" s="4"/>
      <c r="F20" s="4"/>
      <c r="G20" s="4"/>
      <c r="H20" s="4"/>
      <c r="I20" s="4"/>
      <c r="J20" s="4"/>
      <c r="K20" s="4"/>
      <c r="L20" s="4"/>
      <c r="M20" s="4"/>
      <c r="N20" s="4"/>
      <c r="O20" s="4"/>
    </row>
    <row r="21" spans="1:15" ht="15.75" x14ac:dyDescent="0.25">
      <c r="A21" s="4"/>
      <c r="B21" s="4"/>
      <c r="C21" s="4"/>
      <c r="D21" s="4" t="s">
        <v>37</v>
      </c>
      <c r="E21" s="4"/>
      <c r="F21" s="4"/>
      <c r="G21" s="4"/>
      <c r="H21" s="4"/>
      <c r="I21" s="4"/>
      <c r="J21" s="4"/>
      <c r="K21" s="4"/>
      <c r="L21" s="4"/>
      <c r="M21" s="4"/>
      <c r="N21" s="4"/>
      <c r="O21" s="4"/>
    </row>
    <row r="22" spans="1:15" ht="15.75" x14ac:dyDescent="0.25">
      <c r="A22" s="4"/>
      <c r="B22" s="4"/>
      <c r="C22" s="4"/>
      <c r="D22" s="4" t="s">
        <v>38</v>
      </c>
      <c r="E22" s="4"/>
      <c r="F22" s="4"/>
      <c r="G22" s="4"/>
      <c r="H22" s="4"/>
      <c r="I22" s="4"/>
      <c r="J22" s="4"/>
      <c r="K22" s="4"/>
      <c r="L22" s="4"/>
      <c r="M22" s="4"/>
      <c r="N22" s="4"/>
      <c r="O22" s="4"/>
    </row>
    <row r="23" spans="1:15" ht="15.75" x14ac:dyDescent="0.25">
      <c r="A23" s="4">
        <v>275</v>
      </c>
      <c r="B23" s="4" t="s">
        <v>79</v>
      </c>
      <c r="C23" s="4"/>
      <c r="D23" s="4" t="s">
        <v>12</v>
      </c>
      <c r="E23" s="4" t="s">
        <v>127</v>
      </c>
      <c r="F23" s="4" t="s">
        <v>117</v>
      </c>
      <c r="G23" s="4" t="s">
        <v>118</v>
      </c>
      <c r="H23" s="4" t="s">
        <v>20</v>
      </c>
      <c r="I23" s="4" t="s">
        <v>22</v>
      </c>
      <c r="J23" s="4">
        <v>19</v>
      </c>
      <c r="K23" s="4" t="s">
        <v>22</v>
      </c>
      <c r="L23" s="4">
        <v>19</v>
      </c>
      <c r="M23" s="4">
        <v>4.55</v>
      </c>
      <c r="N23" s="4">
        <v>45.549939999999999</v>
      </c>
      <c r="O23" s="4">
        <v>-122.6936</v>
      </c>
    </row>
    <row r="24" spans="1:15" ht="15.75" x14ac:dyDescent="0.25">
      <c r="A24" s="4"/>
      <c r="B24" s="4"/>
      <c r="C24" s="4"/>
      <c r="D24" s="4" t="s">
        <v>25</v>
      </c>
      <c r="E24" s="4"/>
      <c r="F24" s="4"/>
      <c r="G24" s="4"/>
      <c r="H24" s="4"/>
      <c r="I24" s="4"/>
      <c r="J24" s="4"/>
      <c r="K24" s="4"/>
      <c r="L24" s="4"/>
      <c r="M24" s="4"/>
      <c r="N24" s="4"/>
      <c r="O24" s="4"/>
    </row>
    <row r="25" spans="1:15" ht="15.75" x14ac:dyDescent="0.25">
      <c r="A25" s="4"/>
      <c r="B25" s="4"/>
      <c r="C25" s="4"/>
      <c r="D25" s="4" t="s">
        <v>26</v>
      </c>
      <c r="E25" s="4"/>
      <c r="F25" s="4"/>
      <c r="G25" s="4"/>
      <c r="H25" s="4"/>
      <c r="I25" s="4"/>
      <c r="J25" s="4"/>
      <c r="K25" s="4"/>
      <c r="L25" s="4"/>
      <c r="M25" s="4"/>
      <c r="N25" s="4"/>
      <c r="O25" s="4"/>
    </row>
    <row r="26" spans="1:15" ht="15.75" x14ac:dyDescent="0.25">
      <c r="A26" s="4"/>
      <c r="B26" s="4"/>
      <c r="C26" s="4"/>
      <c r="D26" s="4" t="s">
        <v>39</v>
      </c>
      <c r="E26" s="4"/>
      <c r="F26" s="4"/>
      <c r="G26" s="4"/>
      <c r="H26" s="4"/>
      <c r="I26" s="4"/>
      <c r="J26" s="4"/>
      <c r="K26" s="4"/>
      <c r="L26" s="4"/>
      <c r="M26" s="4"/>
      <c r="N26" s="4"/>
      <c r="O26" s="4"/>
    </row>
    <row r="27" spans="1:15" ht="15.75" x14ac:dyDescent="0.25">
      <c r="A27" s="4"/>
      <c r="B27" s="4"/>
      <c r="C27" s="4"/>
      <c r="D27" s="4" t="s">
        <v>27</v>
      </c>
      <c r="E27" s="4"/>
      <c r="F27" s="4"/>
      <c r="G27" s="4"/>
      <c r="H27" s="4"/>
      <c r="I27" s="4"/>
      <c r="J27" s="4"/>
      <c r="K27" s="4"/>
      <c r="L27" s="4"/>
      <c r="M27" s="4"/>
      <c r="N27" s="4"/>
      <c r="O27" s="4"/>
    </row>
    <row r="28" spans="1:15" ht="15.75" x14ac:dyDescent="0.25">
      <c r="A28" s="4"/>
      <c r="B28" s="4"/>
      <c r="C28" s="4"/>
      <c r="D28" s="4" t="s">
        <v>40</v>
      </c>
      <c r="E28" s="4"/>
      <c r="F28" s="4"/>
      <c r="G28" s="4"/>
      <c r="H28" s="4"/>
      <c r="I28" s="4"/>
      <c r="J28" s="4"/>
      <c r="K28" s="4"/>
      <c r="L28" s="4"/>
      <c r="M28" s="4"/>
      <c r="N28" s="4"/>
      <c r="O28" s="4"/>
    </row>
    <row r="29" spans="1:15" ht="15.75" x14ac:dyDescent="0.25">
      <c r="D29" s="4" t="s">
        <v>30</v>
      </c>
    </row>
    <row r="30" spans="1:15" ht="15.75" x14ac:dyDescent="0.25">
      <c r="A30" s="4"/>
      <c r="B30" s="4"/>
      <c r="D30" s="4" t="s">
        <v>31</v>
      </c>
      <c r="E30" s="4"/>
      <c r="F30" s="4"/>
      <c r="G30" s="4"/>
      <c r="H30" s="4"/>
      <c r="I30" s="4"/>
      <c r="J30" s="4"/>
      <c r="K30" s="4"/>
      <c r="L30" s="4"/>
      <c r="M30" s="4"/>
    </row>
    <row r="31" spans="1:15" ht="15.75" x14ac:dyDescent="0.25">
      <c r="D31" s="4" t="s">
        <v>15</v>
      </c>
    </row>
    <row r="32" spans="1:15" ht="15.75" x14ac:dyDescent="0.25">
      <c r="D32" s="4" t="s">
        <v>15</v>
      </c>
    </row>
    <row r="33" spans="1:15" ht="15.75" x14ac:dyDescent="0.25">
      <c r="D33" s="4" t="s">
        <v>41</v>
      </c>
    </row>
    <row r="34" spans="1:15" ht="15.75" x14ac:dyDescent="0.25">
      <c r="D34" s="4" t="s">
        <v>42</v>
      </c>
    </row>
    <row r="35" spans="1:15" ht="15.75" x14ac:dyDescent="0.25">
      <c r="D35" s="4" t="s">
        <v>32</v>
      </c>
    </row>
    <row r="36" spans="1:15" ht="15.75" x14ac:dyDescent="0.25">
      <c r="D36" s="4" t="s">
        <v>43</v>
      </c>
    </row>
    <row r="37" spans="1:15" ht="15.75" x14ac:dyDescent="0.25">
      <c r="A37" s="4">
        <v>275</v>
      </c>
      <c r="B37" s="4" t="s">
        <v>44</v>
      </c>
      <c r="D37" s="4" t="s">
        <v>12</v>
      </c>
      <c r="E37" s="7" t="s">
        <v>755</v>
      </c>
      <c r="F37" s="4" t="s">
        <v>117</v>
      </c>
      <c r="G37" s="4" t="s">
        <v>118</v>
      </c>
      <c r="H37" s="4" t="s">
        <v>20</v>
      </c>
      <c r="I37" s="4" t="s">
        <v>23</v>
      </c>
      <c r="J37" s="4">
        <v>32</v>
      </c>
      <c r="K37" s="4" t="s">
        <v>23</v>
      </c>
      <c r="L37" s="4">
        <v>32</v>
      </c>
      <c r="M37" s="4">
        <v>1.82</v>
      </c>
      <c r="N37" s="4">
        <v>45.542929999999998</v>
      </c>
      <c r="O37" s="4">
        <v>-122.6863</v>
      </c>
    </row>
    <row r="38" spans="1:15" ht="15.75" x14ac:dyDescent="0.25">
      <c r="D38" s="4" t="s">
        <v>25</v>
      </c>
      <c r="E38" s="4"/>
      <c r="F38" s="4"/>
      <c r="G38" s="4"/>
    </row>
    <row r="39" spans="1:15" ht="15.75" x14ac:dyDescent="0.25">
      <c r="D39" s="4" t="s">
        <v>26</v>
      </c>
    </row>
    <row r="40" spans="1:15" ht="15.75" x14ac:dyDescent="0.25">
      <c r="D40" s="4" t="s">
        <v>39</v>
      </c>
    </row>
    <row r="41" spans="1:15" ht="15.75" x14ac:dyDescent="0.25">
      <c r="D41" s="4" t="s">
        <v>27</v>
      </c>
    </row>
    <row r="42" spans="1:15" ht="15.75" x14ac:dyDescent="0.25">
      <c r="D42" s="4" t="s">
        <v>40</v>
      </c>
    </row>
    <row r="43" spans="1:15" ht="15.75" x14ac:dyDescent="0.25">
      <c r="D43" s="4" t="s">
        <v>30</v>
      </c>
    </row>
    <row r="44" spans="1:15" ht="15.75" x14ac:dyDescent="0.25">
      <c r="D44" s="4" t="s">
        <v>31</v>
      </c>
    </row>
    <row r="45" spans="1:15" ht="15.75" x14ac:dyDescent="0.25">
      <c r="D45" s="4" t="s">
        <v>15</v>
      </c>
    </row>
    <row r="46" spans="1:15" ht="15.75" x14ac:dyDescent="0.25">
      <c r="D46" s="4" t="s">
        <v>15</v>
      </c>
    </row>
    <row r="47" spans="1:15" ht="15.75" x14ac:dyDescent="0.25">
      <c r="D47" s="4" t="s">
        <v>41</v>
      </c>
    </row>
    <row r="48" spans="1:15" ht="15.75" x14ac:dyDescent="0.25">
      <c r="D48" s="4" t="s">
        <v>42</v>
      </c>
    </row>
    <row r="49" spans="1:13" ht="15.75" x14ac:dyDescent="0.25">
      <c r="D49" s="4" t="s">
        <v>32</v>
      </c>
    </row>
    <row r="50" spans="1:13" ht="15.75" x14ac:dyDescent="0.25">
      <c r="D50" s="4" t="s">
        <v>43</v>
      </c>
    </row>
    <row r="51" spans="1:13" ht="15.75" x14ac:dyDescent="0.25">
      <c r="A51" s="4" t="s">
        <v>80</v>
      </c>
      <c r="C51" s="4">
        <f>SUM(C6:C50)</f>
        <v>16.97</v>
      </c>
      <c r="I51" s="4"/>
      <c r="J51" s="4">
        <f>SUM(J6:J50)</f>
        <v>112</v>
      </c>
      <c r="K51" s="4"/>
      <c r="L51" s="4">
        <f>SUM(L6:L50)</f>
        <v>111</v>
      </c>
      <c r="M51" s="4">
        <f>SUM(M6:M50)</f>
        <v>35.65</v>
      </c>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B45C0-34BC-4984-91F2-B3F6FD229F44}">
  <dimension ref="A1:T31"/>
  <sheetViews>
    <sheetView zoomScaleNormal="100" workbookViewId="0">
      <selection activeCell="A5" sqref="A5"/>
    </sheetView>
  </sheetViews>
  <sheetFormatPr defaultRowHeight="15" x14ac:dyDescent="0.25"/>
  <cols>
    <col min="1" max="1" width="10.140625" customWidth="1"/>
    <col min="2" max="2" width="18.42578125" customWidth="1"/>
    <col min="3" max="3" width="21" customWidth="1"/>
    <col min="4" max="4" width="69.42578125" customWidth="1"/>
    <col min="5" max="7" width="45.28515625" customWidth="1"/>
    <col min="8" max="8" width="43.85546875" customWidth="1"/>
    <col min="9" max="9" width="35.42578125" customWidth="1"/>
    <col min="10" max="10" width="26.140625" customWidth="1"/>
    <col min="11" max="11" width="31.85546875" customWidth="1"/>
    <col min="12" max="12" width="23.5703125" customWidth="1"/>
    <col min="13" max="13" width="19" customWidth="1"/>
    <col min="14" max="14" width="20.5703125" customWidth="1"/>
    <col min="15" max="15" width="20.7109375" customWidth="1"/>
    <col min="16" max="16" width="24.5703125" customWidth="1"/>
    <col min="17" max="17" width="26.85546875" customWidth="1"/>
    <col min="18" max="18" width="31.140625" customWidth="1"/>
    <col min="19" max="19" width="23.85546875" customWidth="1"/>
  </cols>
  <sheetData>
    <row r="1" spans="1:20" ht="20.25" x14ac:dyDescent="0.3">
      <c r="A1" s="1" t="s">
        <v>47</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123</v>
      </c>
      <c r="B6" s="4"/>
      <c r="C6" s="4">
        <v>0.2</v>
      </c>
      <c r="D6" s="4" t="s">
        <v>65</v>
      </c>
      <c r="E6" s="4" t="s">
        <v>758</v>
      </c>
      <c r="F6" s="4" t="s">
        <v>117</v>
      </c>
      <c r="G6" s="4" t="s">
        <v>118</v>
      </c>
      <c r="H6" s="4" t="s">
        <v>49</v>
      </c>
      <c r="I6" s="4" t="s">
        <v>55</v>
      </c>
      <c r="J6" s="4">
        <v>0</v>
      </c>
      <c r="K6" s="4" t="s">
        <v>59</v>
      </c>
      <c r="L6" s="4">
        <v>0.25</v>
      </c>
      <c r="M6" s="4">
        <v>40.770000000000003</v>
      </c>
      <c r="N6" s="4">
        <v>45.578760000000003</v>
      </c>
      <c r="O6" s="4">
        <v>-122.7603</v>
      </c>
      <c r="P6" s="4">
        <f>C31</f>
        <v>0.2</v>
      </c>
      <c r="Q6" s="4">
        <f>J31</f>
        <v>134</v>
      </c>
      <c r="R6" s="4">
        <f>L31</f>
        <v>191.25</v>
      </c>
      <c r="S6" s="4">
        <f>M31</f>
        <v>72.64</v>
      </c>
      <c r="T6" s="4"/>
    </row>
    <row r="7" spans="1:20" ht="15.75" x14ac:dyDescent="0.25">
      <c r="A7" s="4">
        <v>239</v>
      </c>
      <c r="B7" s="4"/>
      <c r="C7" s="4"/>
      <c r="D7" s="4" t="s">
        <v>65</v>
      </c>
      <c r="E7" s="4" t="s">
        <v>757</v>
      </c>
      <c r="F7" s="4" t="s">
        <v>117</v>
      </c>
      <c r="G7" s="4" t="s">
        <v>118</v>
      </c>
      <c r="H7" s="4" t="s">
        <v>48</v>
      </c>
      <c r="I7" s="4" t="s">
        <v>55</v>
      </c>
      <c r="J7" s="4">
        <v>0</v>
      </c>
      <c r="K7" s="4" t="s">
        <v>58</v>
      </c>
      <c r="L7" s="4">
        <v>1</v>
      </c>
      <c r="M7" s="4">
        <v>13.59</v>
      </c>
      <c r="N7" s="4">
        <v>45.571089999999998</v>
      </c>
      <c r="O7" s="4">
        <v>-122.7159</v>
      </c>
    </row>
    <row r="8" spans="1:20" ht="15.75" x14ac:dyDescent="0.25">
      <c r="A8" s="4">
        <v>271</v>
      </c>
      <c r="B8" s="4"/>
      <c r="D8" s="4" t="s">
        <v>66</v>
      </c>
      <c r="E8" s="4" t="s">
        <v>759</v>
      </c>
      <c r="F8" s="4" t="s">
        <v>117</v>
      </c>
      <c r="G8" s="4" t="s">
        <v>118</v>
      </c>
      <c r="H8" s="4" t="s">
        <v>50</v>
      </c>
      <c r="I8" s="4" t="s">
        <v>55</v>
      </c>
      <c r="J8" s="4">
        <v>0</v>
      </c>
      <c r="K8" s="4" t="s">
        <v>60</v>
      </c>
      <c r="L8" s="4">
        <v>4</v>
      </c>
      <c r="M8" s="4">
        <v>4.91</v>
      </c>
      <c r="N8" s="4">
        <v>45.56626</v>
      </c>
      <c r="O8" s="4">
        <v>-122.7034</v>
      </c>
    </row>
    <row r="9" spans="1:20" ht="15.75" x14ac:dyDescent="0.25">
      <c r="A9" s="4">
        <v>279</v>
      </c>
      <c r="B9" s="4" t="s">
        <v>78</v>
      </c>
      <c r="D9" s="4" t="s">
        <v>81</v>
      </c>
      <c r="E9" s="4" t="s">
        <v>760</v>
      </c>
      <c r="F9" s="4" t="s">
        <v>117</v>
      </c>
      <c r="G9" s="4" t="s">
        <v>118</v>
      </c>
      <c r="H9" s="4" t="s">
        <v>51</v>
      </c>
      <c r="I9" s="4" t="s">
        <v>56</v>
      </c>
      <c r="J9" s="4">
        <v>51</v>
      </c>
      <c r="K9" s="4" t="s">
        <v>61</v>
      </c>
      <c r="L9" s="4">
        <v>71</v>
      </c>
      <c r="M9" s="4">
        <v>1.29</v>
      </c>
      <c r="N9" s="4">
        <v>45.539380000000001</v>
      </c>
      <c r="O9" s="4">
        <v>-122.676</v>
      </c>
    </row>
    <row r="10" spans="1:20" ht="15.75" x14ac:dyDescent="0.25">
      <c r="A10" s="4"/>
      <c r="B10" s="4"/>
      <c r="D10" s="4" t="s">
        <v>67</v>
      </c>
      <c r="E10" s="4"/>
      <c r="F10" s="4"/>
      <c r="G10" s="4"/>
      <c r="H10" s="4"/>
      <c r="I10" s="4"/>
      <c r="J10" s="4"/>
      <c r="K10" s="4"/>
      <c r="L10" s="4"/>
      <c r="M10" s="4"/>
    </row>
    <row r="11" spans="1:20" ht="15.75" x14ac:dyDescent="0.25">
      <c r="A11" s="4"/>
      <c r="B11" s="4"/>
      <c r="D11" s="4" t="s">
        <v>41</v>
      </c>
      <c r="E11" s="4"/>
      <c r="F11" s="4"/>
      <c r="G11" s="4"/>
      <c r="H11" s="4"/>
      <c r="I11" s="4"/>
      <c r="J11" s="4"/>
      <c r="K11" s="4"/>
      <c r="L11" s="4"/>
      <c r="M11" s="4"/>
    </row>
    <row r="12" spans="1:20" ht="15.75" x14ac:dyDescent="0.25">
      <c r="A12" s="4"/>
      <c r="B12" s="4"/>
      <c r="D12" s="4" t="s">
        <v>68</v>
      </c>
      <c r="E12" s="4"/>
      <c r="F12" s="4"/>
      <c r="G12" s="4"/>
      <c r="H12" s="4"/>
      <c r="I12" s="4"/>
      <c r="J12" s="4"/>
      <c r="K12" s="4"/>
      <c r="L12" s="4"/>
      <c r="M12" s="4"/>
    </row>
    <row r="13" spans="1:20" ht="15.75" x14ac:dyDescent="0.25">
      <c r="A13" s="4"/>
      <c r="B13" s="4"/>
      <c r="D13" s="4" t="s">
        <v>69</v>
      </c>
      <c r="E13" s="4"/>
      <c r="F13" s="4"/>
      <c r="G13" s="4"/>
      <c r="H13" s="4"/>
      <c r="I13" s="4"/>
      <c r="J13" s="4"/>
      <c r="K13" s="4"/>
      <c r="L13" s="4"/>
      <c r="M13" s="4"/>
    </row>
    <row r="14" spans="1:20" ht="15.75" x14ac:dyDescent="0.25">
      <c r="A14" s="4"/>
      <c r="B14" s="4"/>
      <c r="D14" s="4" t="s">
        <v>70</v>
      </c>
      <c r="E14" s="4"/>
      <c r="F14" s="4"/>
      <c r="G14" s="4"/>
      <c r="H14" s="4"/>
      <c r="I14" s="4"/>
      <c r="J14" s="4"/>
      <c r="K14" s="4"/>
      <c r="L14" s="4"/>
      <c r="M14" s="4"/>
    </row>
    <row r="15" spans="1:20" ht="15.75" x14ac:dyDescent="0.25">
      <c r="A15" s="4"/>
      <c r="B15" s="4"/>
      <c r="D15" s="4" t="s">
        <v>27</v>
      </c>
      <c r="E15" s="4"/>
      <c r="F15" s="4"/>
      <c r="G15" s="4"/>
      <c r="H15" s="4"/>
      <c r="I15" s="4"/>
      <c r="J15" s="4"/>
      <c r="K15" s="4"/>
      <c r="L15" s="4"/>
      <c r="M15" s="4"/>
    </row>
    <row r="16" spans="1:20" ht="15.75" x14ac:dyDescent="0.25">
      <c r="A16" s="4"/>
      <c r="B16" s="4"/>
      <c r="D16" s="4" t="s">
        <v>71</v>
      </c>
      <c r="E16" s="4"/>
      <c r="F16" s="4"/>
      <c r="G16" s="4"/>
      <c r="H16" s="4"/>
      <c r="I16" s="4"/>
      <c r="J16" s="4"/>
      <c r="K16" s="4"/>
      <c r="L16" s="4"/>
      <c r="M16" s="4"/>
    </row>
    <row r="17" spans="1:15" ht="15.75" x14ac:dyDescent="0.25">
      <c r="A17" s="4">
        <v>508</v>
      </c>
      <c r="B17" s="4"/>
      <c r="D17" s="4" t="s">
        <v>72</v>
      </c>
      <c r="E17" s="4" t="s">
        <v>761</v>
      </c>
      <c r="F17" s="4" t="s">
        <v>117</v>
      </c>
      <c r="G17" s="4" t="s">
        <v>118</v>
      </c>
      <c r="H17" s="4" t="s">
        <v>52</v>
      </c>
      <c r="I17" s="4" t="s">
        <v>57</v>
      </c>
      <c r="J17" s="4">
        <v>83</v>
      </c>
      <c r="K17" s="4" t="s">
        <v>62</v>
      </c>
      <c r="L17" s="4">
        <v>93</v>
      </c>
      <c r="M17" s="4">
        <v>6.66</v>
      </c>
      <c r="N17" s="4">
        <v>45.547330000000002</v>
      </c>
      <c r="O17" s="4">
        <v>-122.70910000000001</v>
      </c>
    </row>
    <row r="18" spans="1:15" ht="15.75" x14ac:dyDescent="0.25">
      <c r="A18" s="4"/>
      <c r="B18" s="4"/>
      <c r="D18" s="4" t="s">
        <v>73</v>
      </c>
      <c r="E18" s="4"/>
      <c r="F18" s="4"/>
      <c r="G18" s="4"/>
      <c r="H18" s="4"/>
      <c r="I18" s="4"/>
      <c r="J18" s="4"/>
      <c r="K18" s="4"/>
      <c r="L18" s="4"/>
      <c r="M18" s="4"/>
    </row>
    <row r="19" spans="1:15" ht="15.75" x14ac:dyDescent="0.25">
      <c r="A19" s="4"/>
      <c r="B19" s="4"/>
      <c r="D19" s="4" t="s">
        <v>74</v>
      </c>
      <c r="E19" s="4"/>
      <c r="F19" s="4"/>
      <c r="G19" s="4"/>
      <c r="H19" s="4"/>
      <c r="I19" s="4"/>
      <c r="J19" s="4"/>
      <c r="K19" s="4"/>
      <c r="L19" s="4"/>
      <c r="M19" s="4"/>
    </row>
    <row r="20" spans="1:15" ht="15.75" x14ac:dyDescent="0.25">
      <c r="A20" s="4"/>
      <c r="B20" s="4"/>
      <c r="D20" s="4" t="s">
        <v>75</v>
      </c>
      <c r="E20" s="4"/>
      <c r="F20" s="4"/>
      <c r="G20" s="4"/>
      <c r="H20" s="4"/>
      <c r="I20" s="4"/>
      <c r="J20" s="4"/>
      <c r="K20" s="4"/>
      <c r="L20" s="4"/>
      <c r="M20" s="4"/>
    </row>
    <row r="21" spans="1:15" ht="15.75" x14ac:dyDescent="0.25">
      <c r="A21" s="4"/>
      <c r="B21" s="4"/>
      <c r="D21" s="4" t="s">
        <v>38</v>
      </c>
      <c r="E21" s="4"/>
      <c r="F21" s="4"/>
      <c r="G21" s="4"/>
      <c r="H21" s="4"/>
      <c r="I21" s="4"/>
      <c r="J21" s="4"/>
      <c r="K21" s="4"/>
      <c r="L21" s="4"/>
      <c r="M21" s="4"/>
    </row>
    <row r="22" spans="1:15" ht="15.75" x14ac:dyDescent="0.25">
      <c r="A22" s="4"/>
      <c r="B22" s="4"/>
      <c r="D22" s="4" t="s">
        <v>71</v>
      </c>
      <c r="E22" s="4"/>
      <c r="F22" s="4"/>
      <c r="G22" s="4"/>
      <c r="H22" s="4"/>
      <c r="I22" s="4"/>
      <c r="J22" s="4"/>
      <c r="K22" s="4"/>
      <c r="L22" s="4"/>
      <c r="M22" s="4"/>
    </row>
    <row r="23" spans="1:15" ht="15.75" x14ac:dyDescent="0.25">
      <c r="A23" s="4">
        <v>509</v>
      </c>
      <c r="B23" s="4"/>
      <c r="D23" s="4" t="s">
        <v>74</v>
      </c>
      <c r="E23" s="4" t="s">
        <v>762</v>
      </c>
      <c r="F23" s="4" t="s">
        <v>117</v>
      </c>
      <c r="G23" s="4" t="s">
        <v>118</v>
      </c>
      <c r="H23" s="4" t="s">
        <v>53</v>
      </c>
      <c r="I23" s="4" t="s">
        <v>55</v>
      </c>
      <c r="J23" s="4">
        <v>0</v>
      </c>
      <c r="K23" s="4" t="s">
        <v>63</v>
      </c>
      <c r="L23" s="4">
        <v>17</v>
      </c>
      <c r="M23" s="4">
        <v>3.18</v>
      </c>
      <c r="N23" s="4">
        <v>45.546410000000002</v>
      </c>
      <c r="O23" s="4">
        <v>-122.718</v>
      </c>
    </row>
    <row r="24" spans="1:15" ht="15.75" x14ac:dyDescent="0.25">
      <c r="A24" s="4"/>
      <c r="B24" s="4"/>
      <c r="D24" s="4" t="s">
        <v>75</v>
      </c>
      <c r="E24" s="4"/>
      <c r="F24" s="4"/>
      <c r="G24" s="4"/>
      <c r="H24" s="4"/>
      <c r="I24" s="4"/>
      <c r="J24" s="4"/>
      <c r="K24" s="4"/>
      <c r="L24" s="4"/>
      <c r="M24" s="4"/>
    </row>
    <row r="25" spans="1:15" ht="15.75" x14ac:dyDescent="0.25">
      <c r="A25" s="4"/>
      <c r="B25" s="4"/>
      <c r="D25" s="4" t="s">
        <v>27</v>
      </c>
      <c r="E25" s="4"/>
      <c r="F25" s="4"/>
      <c r="G25" s="4"/>
      <c r="H25" s="4"/>
      <c r="I25" s="4"/>
      <c r="J25" s="4"/>
      <c r="K25" s="4"/>
      <c r="L25" s="4"/>
      <c r="M25" s="4"/>
    </row>
    <row r="26" spans="1:15" ht="15.75" x14ac:dyDescent="0.25">
      <c r="A26" s="4"/>
      <c r="B26" s="4"/>
      <c r="D26" s="4" t="s">
        <v>71</v>
      </c>
      <c r="E26" s="4"/>
      <c r="F26" s="4"/>
      <c r="G26" s="4"/>
      <c r="H26" s="4"/>
      <c r="I26" s="4"/>
      <c r="J26" s="4"/>
      <c r="K26" s="4"/>
      <c r="L26" s="4"/>
      <c r="M26" s="4"/>
    </row>
    <row r="27" spans="1:15" ht="15.75" x14ac:dyDescent="0.25">
      <c r="A27" s="4"/>
      <c r="B27" s="4"/>
      <c r="D27" s="4" t="s">
        <v>67</v>
      </c>
      <c r="E27" s="4"/>
      <c r="F27" s="4"/>
      <c r="G27" s="4"/>
      <c r="H27" s="4"/>
      <c r="I27" s="4"/>
      <c r="J27" s="4"/>
      <c r="K27" s="4"/>
      <c r="L27" s="4"/>
      <c r="M27" s="4"/>
    </row>
    <row r="28" spans="1:15" ht="15.75" x14ac:dyDescent="0.25">
      <c r="A28" s="4"/>
      <c r="B28" s="4"/>
      <c r="D28" s="4" t="s">
        <v>76</v>
      </c>
      <c r="E28" s="4"/>
      <c r="F28" s="4"/>
      <c r="G28" s="4"/>
      <c r="H28" s="4"/>
      <c r="I28" s="4"/>
      <c r="J28" s="4"/>
      <c r="K28" s="4"/>
      <c r="L28" s="4"/>
      <c r="M28" s="4"/>
    </row>
    <row r="29" spans="1:15" ht="15.75" x14ac:dyDescent="0.25">
      <c r="A29" s="4">
        <v>510</v>
      </c>
      <c r="B29" s="4"/>
      <c r="D29" s="4" t="s">
        <v>71</v>
      </c>
      <c r="E29" s="4" t="s">
        <v>763</v>
      </c>
      <c r="F29" s="4" t="s">
        <v>117</v>
      </c>
      <c r="G29" s="4" t="s">
        <v>118</v>
      </c>
      <c r="H29" s="4" t="s">
        <v>54</v>
      </c>
      <c r="I29" s="4" t="s">
        <v>55</v>
      </c>
      <c r="J29" s="4">
        <v>0</v>
      </c>
      <c r="K29" s="4" t="s">
        <v>64</v>
      </c>
      <c r="L29" s="4">
        <v>5</v>
      </c>
      <c r="M29" s="4">
        <v>2.2400000000000002</v>
      </c>
      <c r="N29" s="4">
        <v>45.54269</v>
      </c>
      <c r="O29" s="4">
        <v>-122.7129</v>
      </c>
    </row>
    <row r="30" spans="1:15" ht="15.75" x14ac:dyDescent="0.25">
      <c r="A30" s="4"/>
      <c r="B30" s="4"/>
      <c r="D30" s="4"/>
      <c r="E30" s="4"/>
      <c r="F30" s="4"/>
      <c r="G30" s="4"/>
      <c r="H30" s="4"/>
      <c r="I30" s="4"/>
      <c r="J30" s="4"/>
      <c r="K30" s="4"/>
      <c r="L30" s="4"/>
      <c r="M30" s="4"/>
    </row>
    <row r="31" spans="1:15" ht="15.75" x14ac:dyDescent="0.25">
      <c r="A31" s="4" t="s">
        <v>80</v>
      </c>
      <c r="C31" s="4">
        <f>SUM(C6:C30)</f>
        <v>0.2</v>
      </c>
      <c r="I31" s="4"/>
      <c r="J31" s="4">
        <f>SUM(J6:J30)</f>
        <v>134</v>
      </c>
      <c r="K31" s="4"/>
      <c r="L31" s="4">
        <f>SUM(L6:L30)</f>
        <v>191.25</v>
      </c>
      <c r="M31" s="4">
        <f>SUM(M6:M30)</f>
        <v>72.64</v>
      </c>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9958C8-B374-48E2-A50F-8E7515FC5001}">
  <dimension ref="A1:T15"/>
  <sheetViews>
    <sheetView workbookViewId="0">
      <selection activeCell="A5" sqref="A5"/>
    </sheetView>
  </sheetViews>
  <sheetFormatPr defaultRowHeight="15" x14ac:dyDescent="0.25"/>
  <cols>
    <col min="1" max="1" width="9.42578125" customWidth="1"/>
    <col min="2" max="2" width="17.140625" customWidth="1"/>
    <col min="3" max="3" width="18.5703125" bestFit="1" customWidth="1"/>
    <col min="4" max="4" width="70.140625" customWidth="1"/>
    <col min="5" max="7" width="48" customWidth="1"/>
    <col min="8" max="8" width="48.5703125" customWidth="1"/>
    <col min="9" max="9" width="27.28515625" customWidth="1"/>
    <col min="10" max="10" width="19.28515625" customWidth="1"/>
    <col min="11" max="11" width="26.85546875" customWidth="1"/>
    <col min="12" max="12" width="23.85546875" customWidth="1"/>
    <col min="13" max="13" width="18.7109375" customWidth="1"/>
    <col min="14" max="14" width="22.28515625" customWidth="1"/>
    <col min="15" max="15" width="19.42578125" customWidth="1"/>
    <col min="16" max="16" width="24.140625" customWidth="1"/>
    <col min="17" max="17" width="26.85546875" customWidth="1"/>
    <col min="18" max="18" width="31" customWidth="1"/>
    <col min="19" max="19" width="25.5703125" customWidth="1"/>
  </cols>
  <sheetData>
    <row r="1" spans="1:20" ht="20.25" x14ac:dyDescent="0.3">
      <c r="A1" s="1" t="s">
        <v>82</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123</v>
      </c>
      <c r="B6" s="4"/>
      <c r="C6" s="4">
        <v>6.9</v>
      </c>
      <c r="D6" s="4" t="s">
        <v>71</v>
      </c>
      <c r="E6" s="4" t="s">
        <v>764</v>
      </c>
      <c r="F6" s="4" t="s">
        <v>117</v>
      </c>
      <c r="G6" s="4" t="s">
        <v>118</v>
      </c>
      <c r="H6" s="4" t="s">
        <v>49</v>
      </c>
      <c r="I6" s="4" t="s">
        <v>55</v>
      </c>
      <c r="J6" s="4">
        <v>0</v>
      </c>
      <c r="K6" s="4" t="s">
        <v>83</v>
      </c>
      <c r="L6" s="4">
        <v>23</v>
      </c>
      <c r="M6" s="4">
        <v>40.770000000000003</v>
      </c>
      <c r="N6" s="4">
        <v>45.578760000000003</v>
      </c>
      <c r="O6" s="4">
        <v>-122.7603</v>
      </c>
      <c r="P6" s="4">
        <f>C15</f>
        <v>6.9</v>
      </c>
      <c r="Q6" s="4">
        <f>J15</f>
        <v>0</v>
      </c>
      <c r="R6" s="4">
        <f>L15</f>
        <v>23</v>
      </c>
      <c r="S6" s="4">
        <f>M15</f>
        <v>40.770000000000003</v>
      </c>
      <c r="T6" s="4"/>
    </row>
    <row r="7" spans="1:20" ht="15.75" x14ac:dyDescent="0.25">
      <c r="A7" s="4"/>
      <c r="B7" s="4"/>
      <c r="C7" s="4"/>
      <c r="D7" s="4" t="s">
        <v>84</v>
      </c>
      <c r="E7" s="4"/>
      <c r="F7" s="4"/>
      <c r="G7" s="4"/>
      <c r="H7" s="4"/>
      <c r="I7" s="4"/>
      <c r="J7" s="4"/>
      <c r="K7" s="4"/>
      <c r="L7" s="4"/>
      <c r="M7" s="4"/>
      <c r="N7" s="4"/>
      <c r="O7" s="4"/>
    </row>
    <row r="8" spans="1:20" ht="15.75" x14ac:dyDescent="0.25">
      <c r="A8" s="4"/>
      <c r="B8" s="4"/>
      <c r="D8" s="4" t="s">
        <v>85</v>
      </c>
      <c r="E8" s="4"/>
      <c r="F8" s="4"/>
      <c r="G8" s="4"/>
      <c r="H8" s="4"/>
      <c r="I8" s="4"/>
      <c r="J8" s="4"/>
      <c r="K8" s="4"/>
      <c r="L8" s="4"/>
      <c r="M8" s="4"/>
    </row>
    <row r="9" spans="1:20" ht="15.75" x14ac:dyDescent="0.25">
      <c r="A9" s="4"/>
      <c r="B9" s="4"/>
      <c r="D9" s="4" t="s">
        <v>86</v>
      </c>
      <c r="E9" s="4"/>
      <c r="F9" s="4"/>
      <c r="G9" s="4"/>
      <c r="H9" s="4"/>
      <c r="I9" s="4"/>
      <c r="J9" s="4"/>
      <c r="K9" s="4"/>
      <c r="L9" s="4"/>
      <c r="M9" s="4"/>
    </row>
    <row r="10" spans="1:20" ht="15.75" x14ac:dyDescent="0.25">
      <c r="A10" s="4"/>
      <c r="B10" s="4"/>
      <c r="D10" s="4" t="s">
        <v>67</v>
      </c>
      <c r="E10" s="4"/>
      <c r="F10" s="4"/>
      <c r="G10" s="4"/>
      <c r="H10" s="4"/>
      <c r="I10" s="4"/>
      <c r="J10" s="4"/>
      <c r="K10" s="4"/>
      <c r="L10" s="4"/>
      <c r="M10" s="4"/>
    </row>
    <row r="11" spans="1:20" ht="15.75" x14ac:dyDescent="0.25">
      <c r="A11" s="4"/>
      <c r="B11" s="4"/>
      <c r="D11" s="4" t="s">
        <v>87</v>
      </c>
      <c r="E11" s="4"/>
      <c r="F11" s="4"/>
      <c r="G11" s="4"/>
      <c r="H11" s="4"/>
      <c r="I11" s="4"/>
      <c r="J11" s="4"/>
      <c r="K11" s="4"/>
      <c r="L11" s="4"/>
      <c r="M11" s="4"/>
    </row>
    <row r="12" spans="1:20" ht="15.75" x14ac:dyDescent="0.25">
      <c r="A12" s="4"/>
      <c r="B12" s="4"/>
      <c r="D12" s="4" t="s">
        <v>88</v>
      </c>
      <c r="E12" s="4"/>
      <c r="F12" s="4"/>
      <c r="G12" s="4"/>
      <c r="H12" s="4"/>
      <c r="I12" s="4"/>
      <c r="J12" s="4"/>
      <c r="K12" s="4"/>
      <c r="L12" s="4"/>
      <c r="M12" s="4"/>
    </row>
    <row r="13" spans="1:20" ht="15.75" x14ac:dyDescent="0.25">
      <c r="A13" s="4"/>
      <c r="B13" s="4"/>
      <c r="D13" s="4" t="s">
        <v>89</v>
      </c>
      <c r="E13" s="4"/>
      <c r="F13" s="4"/>
      <c r="G13" s="4"/>
      <c r="H13" s="4"/>
      <c r="I13" s="4"/>
      <c r="J13" s="4"/>
      <c r="K13" s="4"/>
      <c r="L13" s="4"/>
      <c r="M13" s="4"/>
    </row>
    <row r="14" spans="1:20" ht="15.75" x14ac:dyDescent="0.25">
      <c r="A14" s="4"/>
      <c r="B14" s="4"/>
      <c r="D14" s="4"/>
      <c r="E14" s="4"/>
      <c r="F14" s="4"/>
      <c r="G14" s="4"/>
      <c r="H14" s="4"/>
      <c r="I14" s="4"/>
      <c r="J14" s="4"/>
      <c r="K14" s="4"/>
      <c r="L14" s="4"/>
      <c r="M14" s="4"/>
    </row>
    <row r="15" spans="1:20" ht="15.75" x14ac:dyDescent="0.25">
      <c r="A15" s="4" t="s">
        <v>80</v>
      </c>
      <c r="C15" s="4">
        <f>SUM(C6:C14)</f>
        <v>6.9</v>
      </c>
      <c r="I15" s="4"/>
      <c r="J15" s="4">
        <f>SUM(J6:J14)</f>
        <v>0</v>
      </c>
      <c r="K15" s="4"/>
      <c r="L15" s="4">
        <f>SUM(L6:L14)</f>
        <v>23</v>
      </c>
      <c r="M15" s="4">
        <f>SUM(M6:M14)</f>
        <v>40.770000000000003</v>
      </c>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ABE0CA-3567-4BC9-ABB0-2914A76ABCBB}">
  <dimension ref="A1:T105"/>
  <sheetViews>
    <sheetView zoomScaleNormal="100" workbookViewId="0">
      <selection activeCell="A5" sqref="A5"/>
    </sheetView>
  </sheetViews>
  <sheetFormatPr defaultRowHeight="15" x14ac:dyDescent="0.25"/>
  <cols>
    <col min="2" max="2" width="17.85546875" customWidth="1"/>
    <col min="3" max="3" width="18.85546875" customWidth="1"/>
    <col min="4" max="4" width="70.140625" customWidth="1"/>
    <col min="5" max="7" width="47.28515625" customWidth="1"/>
    <col min="8" max="8" width="64.5703125" customWidth="1"/>
    <col min="9" max="9" width="28.140625" customWidth="1"/>
    <col min="10" max="10" width="19.28515625" customWidth="1"/>
    <col min="11" max="11" width="28.28515625" customWidth="1"/>
    <col min="12" max="12" width="21.42578125" customWidth="1"/>
    <col min="13" max="13" width="16.42578125" customWidth="1"/>
    <col min="14" max="15" width="20.85546875" customWidth="1"/>
    <col min="16" max="16" width="27" customWidth="1"/>
    <col min="17" max="17" width="25.85546875" customWidth="1"/>
    <col min="18" max="18" width="29.7109375" customWidth="1"/>
    <col min="19" max="19" width="25.28515625" customWidth="1"/>
  </cols>
  <sheetData>
    <row r="1" spans="1:20" ht="20.25" x14ac:dyDescent="0.3">
      <c r="A1" s="1" t="s">
        <v>94</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130</v>
      </c>
      <c r="B6" s="4"/>
      <c r="C6" s="4">
        <v>1.1599999999999999</v>
      </c>
      <c r="D6" s="4" t="s">
        <v>119</v>
      </c>
      <c r="E6" s="4" t="s">
        <v>765</v>
      </c>
      <c r="F6" s="4" t="s">
        <v>117</v>
      </c>
      <c r="G6" s="4" t="s">
        <v>118</v>
      </c>
      <c r="H6" s="4" t="s">
        <v>95</v>
      </c>
      <c r="I6" s="4" t="s">
        <v>109</v>
      </c>
      <c r="J6" s="4">
        <v>139</v>
      </c>
      <c r="K6" s="4" t="s">
        <v>109</v>
      </c>
      <c r="L6" s="4">
        <v>139</v>
      </c>
      <c r="M6" s="4">
        <v>45.78</v>
      </c>
      <c r="N6" s="4">
        <v>45.570819999999998</v>
      </c>
      <c r="O6" s="4">
        <v>-122.7522</v>
      </c>
      <c r="P6" s="4">
        <f>C105</f>
        <v>1.1599999999999999</v>
      </c>
      <c r="Q6" s="4">
        <f>J105</f>
        <v>1567</v>
      </c>
      <c r="R6" s="4">
        <f>L105</f>
        <v>1480</v>
      </c>
      <c r="S6" s="4">
        <f>M105</f>
        <v>218.60999999999993</v>
      </c>
      <c r="T6" s="4"/>
    </row>
    <row r="7" spans="1:20" ht="15.75" x14ac:dyDescent="0.25">
      <c r="A7" s="4"/>
      <c r="B7" s="4"/>
      <c r="C7" s="4"/>
      <c r="D7" s="4" t="s">
        <v>76</v>
      </c>
      <c r="E7" s="4"/>
      <c r="F7" s="4"/>
      <c r="G7" s="4"/>
      <c r="H7" s="4"/>
      <c r="I7" s="4"/>
      <c r="J7" s="4"/>
      <c r="K7" s="4"/>
      <c r="L7" s="4"/>
      <c r="M7" s="4"/>
      <c r="N7" s="4"/>
      <c r="O7" s="4"/>
    </row>
    <row r="8" spans="1:20" ht="15.75" x14ac:dyDescent="0.25">
      <c r="A8" s="4">
        <v>192</v>
      </c>
      <c r="B8" s="4"/>
      <c r="C8" s="4"/>
      <c r="D8" s="4" t="s">
        <v>120</v>
      </c>
      <c r="E8" s="4" t="s">
        <v>766</v>
      </c>
      <c r="F8" s="4" t="s">
        <v>117</v>
      </c>
      <c r="G8" s="4" t="s">
        <v>118</v>
      </c>
      <c r="H8" s="4" t="s">
        <v>95</v>
      </c>
      <c r="I8" s="4" t="s">
        <v>110</v>
      </c>
      <c r="J8" s="4">
        <v>84</v>
      </c>
      <c r="K8" s="4" t="s">
        <v>211</v>
      </c>
      <c r="L8" s="4">
        <v>84</v>
      </c>
      <c r="M8" s="4">
        <v>11.45</v>
      </c>
      <c r="N8" s="4">
        <v>45.558280000000003</v>
      </c>
      <c r="O8" s="4">
        <v>-122.7373</v>
      </c>
    </row>
    <row r="9" spans="1:20" ht="15.75" x14ac:dyDescent="0.25">
      <c r="A9" s="4"/>
      <c r="B9" s="4"/>
      <c r="C9" s="4"/>
      <c r="D9" s="4" t="s">
        <v>119</v>
      </c>
      <c r="E9" s="4"/>
      <c r="F9" s="4"/>
      <c r="G9" s="4"/>
      <c r="H9" s="4"/>
      <c r="I9" s="4"/>
      <c r="J9" s="4"/>
      <c r="K9" s="4"/>
      <c r="L9" s="4"/>
      <c r="M9" s="4"/>
      <c r="N9" s="4"/>
      <c r="O9" s="4"/>
    </row>
    <row r="10" spans="1:20" ht="15.75" x14ac:dyDescent="0.25">
      <c r="A10" s="4"/>
      <c r="B10" s="4"/>
      <c r="C10" s="4"/>
      <c r="D10" s="4" t="s">
        <v>41</v>
      </c>
      <c r="E10" s="4"/>
      <c r="F10" s="4"/>
      <c r="G10" s="4"/>
      <c r="H10" s="4"/>
      <c r="I10" s="4"/>
      <c r="J10" s="4"/>
      <c r="K10" s="4"/>
      <c r="L10" s="4"/>
      <c r="M10" s="4"/>
      <c r="N10" s="4"/>
      <c r="O10" s="4"/>
    </row>
    <row r="11" spans="1:20" ht="15.75" x14ac:dyDescent="0.25">
      <c r="A11" s="4"/>
      <c r="B11" s="4"/>
      <c r="C11" s="4"/>
      <c r="D11" s="4" t="s">
        <v>67</v>
      </c>
      <c r="E11" s="4"/>
      <c r="F11" s="4"/>
      <c r="G11" s="4"/>
      <c r="H11" s="4"/>
      <c r="I11" s="4"/>
      <c r="J11" s="4"/>
      <c r="K11" s="4"/>
      <c r="L11" s="4"/>
      <c r="M11" s="4"/>
      <c r="N11" s="4"/>
      <c r="O11" s="4"/>
    </row>
    <row r="12" spans="1:20" ht="15.75" x14ac:dyDescent="0.25">
      <c r="A12" s="4"/>
      <c r="B12" s="4"/>
      <c r="C12" s="4"/>
      <c r="D12" s="4" t="s">
        <v>68</v>
      </c>
      <c r="E12" s="4"/>
      <c r="F12" s="4"/>
      <c r="G12" s="4"/>
      <c r="H12" s="4"/>
      <c r="I12" s="4"/>
      <c r="J12" s="4"/>
      <c r="K12" s="4"/>
      <c r="L12" s="4"/>
      <c r="M12" s="4"/>
      <c r="N12" s="4"/>
      <c r="O12" s="4"/>
    </row>
    <row r="13" spans="1:20" ht="15.75" x14ac:dyDescent="0.25">
      <c r="A13" s="4">
        <v>197</v>
      </c>
      <c r="B13" s="4"/>
      <c r="D13" s="4" t="s">
        <v>120</v>
      </c>
      <c r="E13" s="4" t="s">
        <v>767</v>
      </c>
      <c r="F13" s="4" t="s">
        <v>117</v>
      </c>
      <c r="G13" s="4" t="s">
        <v>118</v>
      </c>
      <c r="H13" s="4" t="s">
        <v>96</v>
      </c>
      <c r="I13" s="4" t="s">
        <v>111</v>
      </c>
      <c r="J13" s="4">
        <v>39</v>
      </c>
      <c r="K13" s="4" t="s">
        <v>111</v>
      </c>
      <c r="L13" s="4">
        <v>39</v>
      </c>
      <c r="M13" s="4">
        <v>138.16</v>
      </c>
      <c r="N13" s="4">
        <v>45.550910000000002</v>
      </c>
      <c r="O13" s="4">
        <v>-122.71250000000001</v>
      </c>
    </row>
    <row r="14" spans="1:20" ht="15.75" x14ac:dyDescent="0.25">
      <c r="A14" s="4"/>
      <c r="B14" s="4"/>
      <c r="D14" s="4" t="s">
        <v>119</v>
      </c>
      <c r="E14" s="4"/>
      <c r="F14" s="4"/>
      <c r="G14" s="4"/>
      <c r="H14" s="4"/>
      <c r="I14" s="4"/>
      <c r="J14" s="4"/>
      <c r="K14" s="4"/>
      <c r="L14" s="4"/>
      <c r="M14" s="4"/>
    </row>
    <row r="15" spans="1:20" ht="15.75" x14ac:dyDescent="0.25">
      <c r="A15" s="4"/>
      <c r="B15" s="4"/>
      <c r="D15" s="4" t="s">
        <v>41</v>
      </c>
      <c r="E15" s="4"/>
      <c r="F15" s="4"/>
      <c r="G15" s="4"/>
      <c r="H15" s="4"/>
      <c r="I15" s="4"/>
      <c r="J15" s="4"/>
      <c r="K15" s="4"/>
      <c r="L15" s="4"/>
      <c r="M15" s="4"/>
    </row>
    <row r="16" spans="1:20" ht="15.75" x14ac:dyDescent="0.25">
      <c r="A16" s="4"/>
      <c r="B16" s="4"/>
      <c r="D16" s="4" t="s">
        <v>16</v>
      </c>
      <c r="E16" s="4"/>
      <c r="F16" s="4"/>
      <c r="G16" s="4"/>
      <c r="H16" s="4"/>
      <c r="I16" s="4"/>
      <c r="J16" s="4"/>
      <c r="K16" s="4"/>
      <c r="L16" s="4"/>
      <c r="M16" s="4"/>
    </row>
    <row r="17" spans="1:15" ht="15.75" x14ac:dyDescent="0.25">
      <c r="A17" s="4"/>
      <c r="B17" s="4"/>
      <c r="D17" s="4" t="s">
        <v>121</v>
      </c>
      <c r="E17" s="4"/>
      <c r="F17" s="4"/>
      <c r="G17" s="4"/>
      <c r="H17" s="4"/>
      <c r="I17" s="4"/>
      <c r="J17" s="4"/>
      <c r="K17" s="4"/>
      <c r="L17" s="4"/>
      <c r="M17" s="4"/>
    </row>
    <row r="18" spans="1:15" ht="15.75" x14ac:dyDescent="0.25">
      <c r="A18" s="4">
        <v>316</v>
      </c>
      <c r="B18" s="4" t="s">
        <v>90</v>
      </c>
      <c r="D18" s="4" t="s">
        <v>120</v>
      </c>
      <c r="E18" s="4" t="s">
        <v>768</v>
      </c>
      <c r="F18" s="4" t="s">
        <v>117</v>
      </c>
      <c r="G18" s="4" t="s">
        <v>118</v>
      </c>
      <c r="H18" s="4" t="s">
        <v>97</v>
      </c>
      <c r="I18" s="4" t="s">
        <v>112</v>
      </c>
      <c r="J18" s="4">
        <v>87</v>
      </c>
      <c r="K18" s="4" t="s">
        <v>112</v>
      </c>
      <c r="L18" s="4">
        <v>87</v>
      </c>
      <c r="M18" s="4">
        <v>5.9</v>
      </c>
      <c r="N18" s="4">
        <v>45.535310000000003</v>
      </c>
      <c r="O18" s="4">
        <v>-122.685</v>
      </c>
    </row>
    <row r="19" spans="1:15" ht="15.75" x14ac:dyDescent="0.25">
      <c r="A19" s="4"/>
      <c r="B19" s="4"/>
      <c r="D19" s="4" t="s">
        <v>119</v>
      </c>
      <c r="E19" s="4"/>
      <c r="F19" s="4"/>
      <c r="G19" s="4"/>
      <c r="H19" s="4"/>
      <c r="I19" s="4"/>
      <c r="J19" s="4"/>
      <c r="K19" s="4"/>
      <c r="L19" s="4"/>
      <c r="M19" s="4"/>
    </row>
    <row r="20" spans="1:15" ht="15.75" x14ac:dyDescent="0.25">
      <c r="A20" s="4"/>
      <c r="B20" s="4"/>
      <c r="D20" s="4" t="s">
        <v>41</v>
      </c>
      <c r="E20" s="4"/>
      <c r="F20" s="4"/>
      <c r="G20" s="4"/>
      <c r="H20" s="4"/>
      <c r="I20" s="4"/>
      <c r="J20" s="4"/>
      <c r="K20" s="4"/>
      <c r="L20" s="4"/>
      <c r="M20" s="4"/>
    </row>
    <row r="21" spans="1:15" ht="15.75" x14ac:dyDescent="0.25">
      <c r="A21" s="4"/>
      <c r="B21" s="4"/>
      <c r="D21" s="4" t="s">
        <v>67</v>
      </c>
      <c r="E21" s="4"/>
      <c r="F21" s="4"/>
      <c r="G21" s="4"/>
      <c r="H21" s="4"/>
      <c r="I21" s="4"/>
      <c r="J21" s="4"/>
      <c r="K21" s="4"/>
      <c r="L21" s="4"/>
      <c r="M21" s="4"/>
    </row>
    <row r="22" spans="1:15" ht="15.75" x14ac:dyDescent="0.25">
      <c r="A22" s="4"/>
      <c r="B22" s="4"/>
      <c r="D22" s="4" t="s">
        <v>71</v>
      </c>
      <c r="E22" s="4"/>
      <c r="F22" s="4"/>
      <c r="G22" s="4"/>
      <c r="H22" s="4"/>
      <c r="I22" s="4"/>
      <c r="J22" s="4"/>
      <c r="K22" s="4"/>
      <c r="L22" s="4"/>
      <c r="M22" s="4"/>
    </row>
    <row r="23" spans="1:15" ht="15.75" x14ac:dyDescent="0.25">
      <c r="A23" s="4"/>
      <c r="B23" s="4"/>
      <c r="D23" s="4" t="s">
        <v>122</v>
      </c>
      <c r="E23" s="4"/>
      <c r="F23" s="4"/>
      <c r="G23" s="4"/>
      <c r="H23" s="4"/>
      <c r="I23" s="4"/>
      <c r="J23" s="4"/>
      <c r="K23" s="4"/>
      <c r="L23" s="4"/>
      <c r="M23" s="4"/>
    </row>
    <row r="24" spans="1:15" ht="15.75" x14ac:dyDescent="0.25">
      <c r="A24" s="4"/>
      <c r="B24" s="4"/>
      <c r="D24" s="4" t="s">
        <v>76</v>
      </c>
      <c r="E24" s="4"/>
      <c r="F24" s="4"/>
      <c r="G24" s="4"/>
      <c r="H24" s="4"/>
      <c r="I24" s="4"/>
      <c r="J24" s="4"/>
      <c r="K24" s="4"/>
      <c r="L24" s="4"/>
      <c r="M24" s="4"/>
    </row>
    <row r="25" spans="1:15" ht="15.75" x14ac:dyDescent="0.25">
      <c r="A25" s="4"/>
      <c r="B25" s="4"/>
      <c r="D25" s="4" t="s">
        <v>123</v>
      </c>
      <c r="E25" s="4"/>
      <c r="F25" s="4"/>
      <c r="G25" s="4"/>
      <c r="H25" s="4"/>
      <c r="I25" s="4"/>
      <c r="J25" s="4"/>
      <c r="K25" s="4"/>
      <c r="L25" s="4"/>
      <c r="M25" s="4"/>
    </row>
    <row r="26" spans="1:15" ht="15.75" x14ac:dyDescent="0.25">
      <c r="A26" s="4"/>
      <c r="B26" s="4"/>
      <c r="D26" s="4" t="s">
        <v>124</v>
      </c>
      <c r="E26" s="4"/>
      <c r="F26" s="4"/>
      <c r="G26" s="4"/>
      <c r="H26" s="4"/>
      <c r="I26" s="4"/>
      <c r="J26" s="4"/>
      <c r="K26" s="4"/>
      <c r="L26" s="4"/>
      <c r="M26" s="4"/>
    </row>
    <row r="27" spans="1:15" ht="15.75" x14ac:dyDescent="0.25">
      <c r="A27" s="4">
        <v>316</v>
      </c>
      <c r="B27" s="4" t="s">
        <v>91</v>
      </c>
      <c r="D27" s="4" t="s">
        <v>120</v>
      </c>
      <c r="E27" s="4" t="s">
        <v>769</v>
      </c>
      <c r="F27" s="4" t="s">
        <v>117</v>
      </c>
      <c r="G27" s="4" t="s">
        <v>118</v>
      </c>
      <c r="H27" s="4" t="s">
        <v>97</v>
      </c>
      <c r="I27" s="4" t="s">
        <v>112</v>
      </c>
      <c r="J27" s="4">
        <v>87</v>
      </c>
      <c r="K27" s="4" t="s">
        <v>112</v>
      </c>
      <c r="L27" s="4">
        <v>87</v>
      </c>
      <c r="M27" s="4">
        <v>5</v>
      </c>
      <c r="N27" s="4">
        <v>45.534089999999999</v>
      </c>
      <c r="O27" s="4">
        <v>-122.6831</v>
      </c>
    </row>
    <row r="28" spans="1:15" ht="15.75" x14ac:dyDescent="0.25">
      <c r="A28" s="4"/>
      <c r="B28" s="4"/>
      <c r="D28" s="4" t="s">
        <v>119</v>
      </c>
      <c r="E28" s="4"/>
      <c r="F28" s="4"/>
      <c r="G28" s="4"/>
      <c r="H28" s="4"/>
      <c r="I28" s="4"/>
      <c r="J28" s="4"/>
      <c r="K28" s="4"/>
      <c r="L28" s="4"/>
      <c r="M28" s="4"/>
    </row>
    <row r="29" spans="1:15" ht="15.75" x14ac:dyDescent="0.25">
      <c r="A29" s="4"/>
      <c r="B29" s="4"/>
      <c r="D29" s="4" t="s">
        <v>41</v>
      </c>
      <c r="E29" s="4"/>
      <c r="F29" s="4"/>
      <c r="G29" s="4"/>
      <c r="H29" s="4"/>
      <c r="I29" s="4"/>
      <c r="J29" s="4"/>
      <c r="K29" s="4"/>
      <c r="L29" s="4"/>
      <c r="M29" s="4"/>
    </row>
    <row r="30" spans="1:15" ht="15.75" x14ac:dyDescent="0.25">
      <c r="A30" s="4"/>
      <c r="B30" s="4"/>
      <c r="D30" s="4" t="s">
        <v>67</v>
      </c>
      <c r="E30" s="4"/>
      <c r="F30" s="4"/>
      <c r="G30" s="4"/>
      <c r="H30" s="4"/>
      <c r="I30" s="4"/>
      <c r="J30" s="4"/>
      <c r="K30" s="4"/>
      <c r="L30" s="4"/>
      <c r="M30" s="4"/>
    </row>
    <row r="31" spans="1:15" ht="15.75" x14ac:dyDescent="0.25">
      <c r="A31" s="4"/>
      <c r="B31" s="4"/>
      <c r="D31" s="4" t="s">
        <v>71</v>
      </c>
      <c r="E31" s="4"/>
      <c r="F31" s="4"/>
      <c r="G31" s="4"/>
      <c r="H31" s="4"/>
      <c r="I31" s="4"/>
      <c r="J31" s="4"/>
      <c r="K31" s="4"/>
      <c r="L31" s="4"/>
      <c r="M31" s="4"/>
    </row>
    <row r="32" spans="1:15" ht="15.75" x14ac:dyDescent="0.25">
      <c r="A32" s="4"/>
      <c r="B32" s="4"/>
      <c r="D32" s="4" t="s">
        <v>125</v>
      </c>
      <c r="E32" s="4"/>
      <c r="F32" s="4"/>
      <c r="G32" s="4"/>
      <c r="H32" s="4"/>
      <c r="I32" s="4"/>
      <c r="J32" s="4"/>
      <c r="K32" s="4"/>
      <c r="L32" s="4"/>
      <c r="M32" s="4"/>
    </row>
    <row r="33" spans="1:15" ht="15.75" x14ac:dyDescent="0.25">
      <c r="A33" s="4"/>
      <c r="B33" s="4"/>
      <c r="D33" s="4" t="s">
        <v>76</v>
      </c>
      <c r="E33" s="4"/>
      <c r="F33" s="4"/>
      <c r="G33" s="4"/>
      <c r="H33" s="4"/>
      <c r="I33" s="4"/>
      <c r="J33" s="4"/>
      <c r="K33" s="4"/>
      <c r="L33" s="4"/>
      <c r="M33" s="4"/>
    </row>
    <row r="34" spans="1:15" ht="15.75" x14ac:dyDescent="0.25">
      <c r="A34" s="4"/>
      <c r="B34" s="4"/>
      <c r="D34" s="4" t="s">
        <v>123</v>
      </c>
      <c r="E34" s="4"/>
      <c r="F34" s="4"/>
      <c r="G34" s="4"/>
      <c r="H34" s="4"/>
      <c r="I34" s="4"/>
      <c r="J34" s="4"/>
      <c r="K34" s="4"/>
      <c r="L34" s="4"/>
      <c r="M34" s="4"/>
    </row>
    <row r="35" spans="1:15" ht="15.75" x14ac:dyDescent="0.25">
      <c r="A35" s="4">
        <v>316</v>
      </c>
      <c r="B35" s="4" t="s">
        <v>92</v>
      </c>
      <c r="D35" s="4" t="s">
        <v>120</v>
      </c>
      <c r="E35" s="4" t="s">
        <v>770</v>
      </c>
      <c r="F35" s="4" t="s">
        <v>117</v>
      </c>
      <c r="G35" s="4" t="s">
        <v>118</v>
      </c>
      <c r="H35" s="4" t="s">
        <v>97</v>
      </c>
      <c r="I35" s="4" t="s">
        <v>112</v>
      </c>
      <c r="J35" s="4">
        <v>87</v>
      </c>
      <c r="K35" s="4" t="s">
        <v>112</v>
      </c>
      <c r="L35" s="4">
        <v>87</v>
      </c>
      <c r="M35" s="4">
        <v>0.9</v>
      </c>
      <c r="N35" s="4">
        <v>45.53257</v>
      </c>
      <c r="O35" s="4">
        <v>-122.68300000000001</v>
      </c>
    </row>
    <row r="36" spans="1:15" ht="15.75" x14ac:dyDescent="0.25">
      <c r="A36" s="4"/>
      <c r="B36" s="4"/>
      <c r="D36" s="4" t="s">
        <v>119</v>
      </c>
      <c r="E36" s="4"/>
      <c r="F36" s="4"/>
      <c r="G36" s="4"/>
      <c r="H36" s="4"/>
      <c r="I36" s="4"/>
      <c r="J36" s="4"/>
      <c r="K36" s="4"/>
      <c r="L36" s="4"/>
      <c r="M36" s="4"/>
    </row>
    <row r="37" spans="1:15" ht="15.75" x14ac:dyDescent="0.25">
      <c r="A37" s="4"/>
      <c r="B37" s="4"/>
      <c r="D37" s="4" t="s">
        <v>76</v>
      </c>
      <c r="E37" s="4"/>
      <c r="F37" s="4"/>
      <c r="G37" s="4"/>
      <c r="H37" s="4"/>
      <c r="I37" s="4"/>
      <c r="J37" s="4"/>
      <c r="K37" s="4"/>
      <c r="L37" s="4"/>
      <c r="M37" s="4"/>
    </row>
    <row r="38" spans="1:15" ht="15.75" x14ac:dyDescent="0.25">
      <c r="A38" s="4"/>
      <c r="B38" s="4"/>
      <c r="D38" s="4" t="s">
        <v>123</v>
      </c>
      <c r="E38" s="4"/>
      <c r="F38" s="4"/>
      <c r="G38" s="4"/>
      <c r="H38" s="4"/>
      <c r="I38" s="4"/>
      <c r="J38" s="4"/>
      <c r="K38" s="4"/>
      <c r="L38" s="4"/>
      <c r="M38" s="4"/>
    </row>
    <row r="39" spans="1:15" ht="15.75" x14ac:dyDescent="0.25">
      <c r="A39" s="4">
        <v>318</v>
      </c>
      <c r="B39" s="4" t="s">
        <v>90</v>
      </c>
      <c r="D39" s="4" t="s">
        <v>120</v>
      </c>
      <c r="E39" s="4" t="s">
        <v>771</v>
      </c>
      <c r="F39" s="4" t="s">
        <v>117</v>
      </c>
      <c r="G39" s="4" t="s">
        <v>118</v>
      </c>
      <c r="H39" s="4" t="s">
        <v>98</v>
      </c>
      <c r="I39" s="4" t="s">
        <v>112</v>
      </c>
      <c r="J39" s="4">
        <v>87</v>
      </c>
      <c r="K39" s="4" t="s">
        <v>112</v>
      </c>
      <c r="L39" s="4">
        <v>87</v>
      </c>
      <c r="M39" s="4">
        <v>1.1000000000000001</v>
      </c>
      <c r="N39" s="4">
        <v>45.532550000000001</v>
      </c>
      <c r="O39" s="4">
        <v>-122.68089999999999</v>
      </c>
    </row>
    <row r="40" spans="1:15" ht="15.75" x14ac:dyDescent="0.25">
      <c r="A40" s="4"/>
      <c r="B40" s="4"/>
      <c r="D40" s="4" t="s">
        <v>119</v>
      </c>
      <c r="E40" s="4"/>
      <c r="F40" s="4"/>
      <c r="G40" s="4"/>
      <c r="H40" s="4"/>
      <c r="I40" s="4"/>
      <c r="J40" s="4"/>
      <c r="K40" s="4"/>
      <c r="L40" s="4"/>
      <c r="M40" s="4"/>
    </row>
    <row r="41" spans="1:15" ht="15.75" x14ac:dyDescent="0.25">
      <c r="A41" s="4"/>
      <c r="B41" s="4"/>
      <c r="D41" s="4" t="s">
        <v>41</v>
      </c>
      <c r="E41" s="4"/>
      <c r="F41" s="4"/>
      <c r="G41" s="4"/>
      <c r="H41" s="4"/>
      <c r="I41" s="4"/>
      <c r="J41" s="4"/>
      <c r="K41" s="4"/>
      <c r="L41" s="4"/>
      <c r="M41" s="4"/>
    </row>
    <row r="42" spans="1:15" ht="15.75" x14ac:dyDescent="0.25">
      <c r="A42" s="4"/>
      <c r="B42" s="4"/>
      <c r="D42" s="4" t="s">
        <v>67</v>
      </c>
      <c r="E42" s="4"/>
      <c r="F42" s="4"/>
      <c r="G42" s="4"/>
      <c r="H42" s="4"/>
      <c r="I42" s="4"/>
      <c r="J42" s="4"/>
      <c r="K42" s="4"/>
      <c r="L42" s="4"/>
      <c r="M42" s="4"/>
    </row>
    <row r="43" spans="1:15" ht="15.75" x14ac:dyDescent="0.25">
      <c r="A43" s="4"/>
      <c r="B43" s="4"/>
      <c r="D43" s="4" t="s">
        <v>71</v>
      </c>
      <c r="E43" s="4"/>
      <c r="F43" s="4"/>
      <c r="G43" s="4"/>
      <c r="H43" s="4"/>
      <c r="I43" s="4"/>
      <c r="J43" s="4"/>
      <c r="K43" s="4"/>
      <c r="L43" s="4"/>
      <c r="M43" s="4"/>
    </row>
    <row r="44" spans="1:15" ht="15.75" x14ac:dyDescent="0.25">
      <c r="A44" s="4"/>
      <c r="B44" s="4"/>
      <c r="D44" s="4" t="s">
        <v>122</v>
      </c>
      <c r="E44" s="4"/>
      <c r="F44" s="4"/>
      <c r="G44" s="4"/>
      <c r="H44" s="4"/>
      <c r="I44" s="4"/>
      <c r="J44" s="4"/>
      <c r="K44" s="4"/>
      <c r="L44" s="4"/>
      <c r="M44" s="4"/>
    </row>
    <row r="45" spans="1:15" ht="15.75" x14ac:dyDescent="0.25">
      <c r="A45" s="4"/>
      <c r="B45" s="4"/>
      <c r="D45" s="4" t="s">
        <v>75</v>
      </c>
      <c r="E45" s="4"/>
      <c r="F45" s="4"/>
      <c r="G45" s="4"/>
      <c r="H45" s="4"/>
      <c r="I45" s="4"/>
      <c r="J45" s="4"/>
      <c r="K45" s="4"/>
      <c r="L45" s="4"/>
      <c r="M45" s="4"/>
    </row>
    <row r="46" spans="1:15" ht="15.75" x14ac:dyDescent="0.25">
      <c r="A46" s="4"/>
      <c r="B46" s="4"/>
      <c r="D46" s="4" t="s">
        <v>76</v>
      </c>
      <c r="E46" s="4"/>
      <c r="F46" s="4"/>
      <c r="G46" s="4"/>
      <c r="H46" s="4"/>
      <c r="I46" s="4"/>
      <c r="J46" s="4"/>
      <c r="K46" s="4"/>
      <c r="L46" s="4"/>
      <c r="M46" s="4"/>
    </row>
    <row r="47" spans="1:15" ht="15.75" x14ac:dyDescent="0.25">
      <c r="A47" s="4"/>
      <c r="B47" s="4"/>
      <c r="D47" s="4" t="s">
        <v>123</v>
      </c>
      <c r="E47" s="4"/>
      <c r="F47" s="4"/>
      <c r="G47" s="4"/>
      <c r="H47" s="4"/>
      <c r="I47" s="4"/>
      <c r="J47" s="4"/>
      <c r="K47" s="4"/>
      <c r="L47" s="4"/>
      <c r="M47" s="4"/>
    </row>
    <row r="48" spans="1:15" ht="15.75" x14ac:dyDescent="0.25">
      <c r="A48" s="4"/>
      <c r="B48" s="4"/>
      <c r="D48" s="4" t="s">
        <v>124</v>
      </c>
      <c r="E48" s="4"/>
      <c r="F48" s="4"/>
      <c r="G48" s="4"/>
      <c r="H48" s="4"/>
      <c r="I48" s="4"/>
      <c r="J48" s="4"/>
      <c r="K48" s="4"/>
      <c r="L48" s="4"/>
      <c r="M48" s="4"/>
    </row>
    <row r="49" spans="1:15" ht="15.75" x14ac:dyDescent="0.25">
      <c r="A49" s="4">
        <v>333</v>
      </c>
      <c r="B49" s="4" t="s">
        <v>92</v>
      </c>
      <c r="D49" s="4" t="s">
        <v>120</v>
      </c>
      <c r="E49" s="4" t="s">
        <v>772</v>
      </c>
      <c r="F49" s="4" t="s">
        <v>117</v>
      </c>
      <c r="G49" s="4" t="s">
        <v>118</v>
      </c>
      <c r="H49" s="4" t="s">
        <v>99</v>
      </c>
      <c r="I49" s="4" t="s">
        <v>112</v>
      </c>
      <c r="J49" s="4">
        <v>87</v>
      </c>
      <c r="K49" s="4" t="s">
        <v>112</v>
      </c>
      <c r="L49" s="4">
        <v>87</v>
      </c>
      <c r="M49" s="4">
        <v>0.92</v>
      </c>
      <c r="N49" s="4">
        <v>45.532550000000001</v>
      </c>
      <c r="O49" s="4">
        <v>-122.684</v>
      </c>
    </row>
    <row r="50" spans="1:15" ht="15.75" x14ac:dyDescent="0.25">
      <c r="A50" s="4"/>
      <c r="B50" s="4"/>
      <c r="D50" s="4" t="s">
        <v>119</v>
      </c>
      <c r="E50" s="4"/>
      <c r="F50" s="4"/>
      <c r="G50" s="4"/>
      <c r="H50" s="4"/>
      <c r="I50" s="4"/>
      <c r="J50" s="4"/>
      <c r="K50" s="4"/>
      <c r="L50" s="4"/>
      <c r="M50" s="4"/>
    </row>
    <row r="51" spans="1:15" ht="15.75" x14ac:dyDescent="0.25">
      <c r="A51" s="4"/>
      <c r="B51" s="4"/>
      <c r="D51" s="4" t="s">
        <v>76</v>
      </c>
      <c r="E51" s="4"/>
      <c r="F51" s="4"/>
      <c r="G51" s="4"/>
      <c r="H51" s="4"/>
      <c r="I51" s="4"/>
      <c r="J51" s="4"/>
      <c r="K51" s="4"/>
      <c r="L51" s="4"/>
      <c r="M51" s="4"/>
    </row>
    <row r="52" spans="1:15" ht="15.75" x14ac:dyDescent="0.25">
      <c r="A52" s="4"/>
      <c r="B52" s="4"/>
      <c r="D52" s="4" t="s">
        <v>123</v>
      </c>
      <c r="E52" s="4"/>
      <c r="F52" s="4"/>
      <c r="G52" s="4"/>
      <c r="H52" s="4"/>
      <c r="I52" s="4"/>
      <c r="J52" s="4"/>
      <c r="K52" s="4"/>
      <c r="L52" s="4"/>
      <c r="M52" s="4"/>
    </row>
    <row r="53" spans="1:15" ht="15.75" x14ac:dyDescent="0.25">
      <c r="A53" s="4">
        <v>335</v>
      </c>
      <c r="B53" s="4" t="s">
        <v>92</v>
      </c>
      <c r="D53" s="4" t="s">
        <v>120</v>
      </c>
      <c r="E53" s="4" t="s">
        <v>773</v>
      </c>
      <c r="F53" s="4" t="s">
        <v>117</v>
      </c>
      <c r="G53" s="4" t="s">
        <v>118</v>
      </c>
      <c r="H53" s="4" t="s">
        <v>100</v>
      </c>
      <c r="I53" s="4" t="s">
        <v>112</v>
      </c>
      <c r="J53" s="4">
        <v>87</v>
      </c>
      <c r="K53" s="4" t="s">
        <v>112</v>
      </c>
      <c r="L53" s="4">
        <v>87</v>
      </c>
      <c r="M53" s="4">
        <v>0.92</v>
      </c>
      <c r="N53" s="4">
        <v>42.530340000000002</v>
      </c>
      <c r="O53" s="4">
        <v>-122.68089999999999</v>
      </c>
    </row>
    <row r="54" spans="1:15" ht="15.75" x14ac:dyDescent="0.25">
      <c r="A54" s="4"/>
      <c r="B54" s="4"/>
      <c r="D54" s="4" t="s">
        <v>119</v>
      </c>
      <c r="E54" s="4" t="s">
        <v>774</v>
      </c>
      <c r="F54" s="4"/>
      <c r="G54" s="4"/>
      <c r="H54" s="4"/>
      <c r="I54" s="4"/>
      <c r="J54" s="4"/>
      <c r="K54" s="4"/>
      <c r="L54" s="4"/>
      <c r="M54" s="4"/>
    </row>
    <row r="55" spans="1:15" ht="15.75" x14ac:dyDescent="0.25">
      <c r="A55" s="4"/>
      <c r="B55" s="4"/>
      <c r="D55" s="4" t="s">
        <v>76</v>
      </c>
      <c r="E55" s="4"/>
      <c r="F55" s="4"/>
      <c r="G55" s="4"/>
      <c r="H55" s="4"/>
      <c r="I55" s="4"/>
      <c r="J55" s="4"/>
      <c r="K55" s="4"/>
      <c r="L55" s="4"/>
      <c r="M55" s="4"/>
    </row>
    <row r="56" spans="1:15" ht="15.75" x14ac:dyDescent="0.25">
      <c r="A56" s="4"/>
      <c r="B56" s="4"/>
      <c r="D56" s="4" t="s">
        <v>123</v>
      </c>
      <c r="E56" s="4"/>
      <c r="F56" s="4"/>
      <c r="G56" s="4"/>
      <c r="H56" s="4"/>
      <c r="I56" s="4"/>
      <c r="J56" s="4"/>
      <c r="K56" s="4"/>
      <c r="L56" s="4"/>
      <c r="M56" s="4"/>
    </row>
    <row r="57" spans="1:15" ht="15" customHeight="1" x14ac:dyDescent="0.25">
      <c r="A57" s="4">
        <v>623</v>
      </c>
      <c r="B57" s="4" t="s">
        <v>91</v>
      </c>
      <c r="D57" s="4" t="s">
        <v>120</v>
      </c>
      <c r="E57" s="4" t="s">
        <v>775</v>
      </c>
      <c r="F57" s="4" t="s">
        <v>117</v>
      </c>
      <c r="G57" s="4" t="s">
        <v>118</v>
      </c>
      <c r="H57" s="4" t="s">
        <v>101</v>
      </c>
      <c r="I57" s="4" t="s">
        <v>112</v>
      </c>
      <c r="J57" s="4">
        <v>87</v>
      </c>
      <c r="K57" s="4" t="s">
        <v>112</v>
      </c>
      <c r="L57" s="4">
        <v>87</v>
      </c>
      <c r="M57" s="4">
        <v>0.46</v>
      </c>
      <c r="N57" s="4">
        <v>45.531170000000003</v>
      </c>
      <c r="O57" s="4">
        <v>-122.6819</v>
      </c>
    </row>
    <row r="58" spans="1:15" ht="15.75" x14ac:dyDescent="0.25">
      <c r="A58" s="4"/>
      <c r="B58" s="4"/>
      <c r="D58" s="4" t="s">
        <v>119</v>
      </c>
      <c r="E58" s="4"/>
      <c r="F58" s="4"/>
      <c r="G58" s="4"/>
      <c r="H58" s="4"/>
      <c r="I58" s="4"/>
      <c r="J58" s="4"/>
      <c r="K58" s="4"/>
      <c r="L58" s="4"/>
      <c r="M58" s="4"/>
    </row>
    <row r="59" spans="1:15" ht="15.75" x14ac:dyDescent="0.25">
      <c r="A59" s="4"/>
      <c r="B59" s="4"/>
      <c r="D59" s="4" t="s">
        <v>41</v>
      </c>
      <c r="E59" s="4"/>
      <c r="F59" s="4"/>
      <c r="G59" s="4"/>
      <c r="H59" s="4"/>
      <c r="I59" s="4"/>
      <c r="J59" s="4"/>
      <c r="K59" s="4"/>
      <c r="L59" s="4"/>
      <c r="M59" s="4"/>
    </row>
    <row r="60" spans="1:15" ht="15.75" x14ac:dyDescent="0.25">
      <c r="A60" s="4"/>
      <c r="B60" s="4"/>
      <c r="D60" s="4" t="s">
        <v>67</v>
      </c>
      <c r="E60" s="4"/>
      <c r="F60" s="4"/>
      <c r="G60" s="4"/>
      <c r="H60" s="4"/>
      <c r="I60" s="4"/>
      <c r="J60" s="4"/>
      <c r="K60" s="4"/>
      <c r="L60" s="4"/>
      <c r="M60" s="4"/>
    </row>
    <row r="61" spans="1:15" ht="15.75" x14ac:dyDescent="0.25">
      <c r="A61" s="4"/>
      <c r="B61" s="4"/>
      <c r="D61" s="4" t="s">
        <v>71</v>
      </c>
      <c r="E61" s="4"/>
      <c r="F61" s="4"/>
      <c r="G61" s="4"/>
      <c r="H61" s="4"/>
      <c r="I61" s="4"/>
      <c r="J61" s="4"/>
      <c r="K61" s="4"/>
      <c r="L61" s="4"/>
      <c r="M61" s="4"/>
    </row>
    <row r="62" spans="1:15" ht="15.75" x14ac:dyDescent="0.25">
      <c r="A62" s="4"/>
      <c r="B62" s="4"/>
      <c r="D62" s="4" t="s">
        <v>122</v>
      </c>
      <c r="E62" s="4"/>
      <c r="F62" s="4"/>
      <c r="G62" s="4"/>
      <c r="H62" s="4"/>
      <c r="I62" s="4"/>
      <c r="J62" s="4"/>
      <c r="K62" s="4"/>
      <c r="L62" s="4"/>
      <c r="M62" s="4"/>
    </row>
    <row r="63" spans="1:15" ht="15.75" x14ac:dyDescent="0.25">
      <c r="A63" s="4"/>
      <c r="B63" s="4"/>
      <c r="D63" s="4" t="s">
        <v>75</v>
      </c>
      <c r="E63" s="4"/>
      <c r="F63" s="4"/>
      <c r="G63" s="4"/>
      <c r="H63" s="4"/>
      <c r="I63" s="4"/>
      <c r="J63" s="4"/>
      <c r="K63" s="4"/>
      <c r="L63" s="4"/>
      <c r="M63" s="4"/>
    </row>
    <row r="64" spans="1:15" ht="15.75" x14ac:dyDescent="0.25">
      <c r="A64" s="4"/>
      <c r="B64" s="4"/>
      <c r="D64" s="4" t="s">
        <v>76</v>
      </c>
      <c r="E64" s="4"/>
      <c r="F64" s="4"/>
      <c r="G64" s="4"/>
      <c r="H64" s="4"/>
      <c r="I64" s="4"/>
      <c r="J64" s="4"/>
      <c r="K64" s="4"/>
      <c r="L64" s="4"/>
      <c r="M64" s="4"/>
    </row>
    <row r="65" spans="1:15" ht="15.75" x14ac:dyDescent="0.25">
      <c r="A65" s="4"/>
      <c r="B65" s="4"/>
      <c r="D65" s="4" t="s">
        <v>123</v>
      </c>
      <c r="E65" s="4"/>
      <c r="F65" s="4"/>
      <c r="G65" s="4"/>
      <c r="H65" s="4"/>
      <c r="I65" s="4"/>
      <c r="J65" s="4"/>
      <c r="K65" s="4"/>
      <c r="L65" s="4"/>
      <c r="M65" s="4"/>
    </row>
    <row r="66" spans="1:15" ht="15.75" x14ac:dyDescent="0.25">
      <c r="A66" s="4">
        <v>623</v>
      </c>
      <c r="B66" s="4" t="s">
        <v>92</v>
      </c>
      <c r="D66" s="4" t="s">
        <v>120</v>
      </c>
      <c r="E66" s="4" t="s">
        <v>775</v>
      </c>
      <c r="F66" s="4" t="s">
        <v>117</v>
      </c>
      <c r="G66" s="4" t="s">
        <v>118</v>
      </c>
      <c r="H66" s="4" t="s">
        <v>101</v>
      </c>
      <c r="I66" s="4" t="s">
        <v>112</v>
      </c>
      <c r="J66" s="4">
        <v>87</v>
      </c>
      <c r="K66" s="4" t="s">
        <v>112</v>
      </c>
      <c r="L66" s="4">
        <v>87</v>
      </c>
      <c r="M66" s="4">
        <v>0.46</v>
      </c>
      <c r="N66" s="4">
        <v>45.53098</v>
      </c>
      <c r="O66" s="4">
        <v>-122.6831</v>
      </c>
    </row>
    <row r="67" spans="1:15" ht="15.75" x14ac:dyDescent="0.25">
      <c r="A67" s="4"/>
      <c r="B67" s="4"/>
      <c r="D67" s="4" t="s">
        <v>119</v>
      </c>
      <c r="E67" s="4"/>
      <c r="F67" s="4"/>
      <c r="G67" s="4"/>
      <c r="H67" s="4"/>
      <c r="I67" s="4"/>
      <c r="J67" s="4"/>
      <c r="K67" s="4"/>
      <c r="L67" s="4"/>
      <c r="M67" s="4"/>
    </row>
    <row r="68" spans="1:15" ht="15.75" x14ac:dyDescent="0.25">
      <c r="A68" s="4"/>
      <c r="B68" s="4"/>
      <c r="D68" s="4" t="s">
        <v>76</v>
      </c>
      <c r="E68" s="4"/>
      <c r="F68" s="4"/>
      <c r="G68" s="4"/>
      <c r="H68" s="4"/>
      <c r="I68" s="4"/>
      <c r="J68" s="4"/>
      <c r="K68" s="4"/>
      <c r="L68" s="4"/>
      <c r="M68" s="4"/>
    </row>
    <row r="69" spans="1:15" ht="15.75" x14ac:dyDescent="0.25">
      <c r="A69" s="4"/>
      <c r="B69" s="4"/>
      <c r="D69" s="4" t="s">
        <v>123</v>
      </c>
      <c r="E69" s="4"/>
      <c r="F69" s="4"/>
      <c r="G69" s="4"/>
      <c r="H69" s="4"/>
      <c r="I69" s="4"/>
      <c r="J69" s="4"/>
      <c r="K69" s="4"/>
      <c r="L69" s="4"/>
      <c r="M69" s="4"/>
    </row>
    <row r="70" spans="1:15" ht="15.75" x14ac:dyDescent="0.25">
      <c r="A70" s="4">
        <v>624</v>
      </c>
      <c r="B70" s="4" t="s">
        <v>92</v>
      </c>
      <c r="D70" s="4" t="s">
        <v>120</v>
      </c>
      <c r="E70" s="4" t="s">
        <v>776</v>
      </c>
      <c r="F70" s="4" t="s">
        <v>117</v>
      </c>
      <c r="G70" s="4" t="s">
        <v>118</v>
      </c>
      <c r="H70" s="4" t="s">
        <v>102</v>
      </c>
      <c r="I70" s="4" t="s">
        <v>112</v>
      </c>
      <c r="J70" s="4">
        <v>87</v>
      </c>
      <c r="K70" s="4" t="s">
        <v>112</v>
      </c>
      <c r="L70" s="4">
        <v>87</v>
      </c>
      <c r="M70" s="4">
        <v>0.92</v>
      </c>
      <c r="N70" s="4">
        <v>45.530484999999999</v>
      </c>
      <c r="O70" s="4">
        <v>-122.68187500000001</v>
      </c>
    </row>
    <row r="71" spans="1:15" ht="15.75" x14ac:dyDescent="0.25">
      <c r="A71" s="4"/>
      <c r="B71" s="4"/>
      <c r="D71" s="4" t="s">
        <v>119</v>
      </c>
      <c r="E71" s="4"/>
      <c r="F71" s="4"/>
      <c r="G71" s="4"/>
      <c r="H71" s="4"/>
      <c r="I71" s="4"/>
      <c r="J71" s="4"/>
      <c r="K71" s="4"/>
      <c r="L71" s="4"/>
      <c r="M71" s="4"/>
    </row>
    <row r="72" spans="1:15" ht="15.75" x14ac:dyDescent="0.25">
      <c r="A72" s="4"/>
      <c r="B72" s="4"/>
      <c r="D72" s="4" t="s">
        <v>76</v>
      </c>
      <c r="E72" s="4"/>
      <c r="F72" s="4"/>
      <c r="G72" s="4"/>
      <c r="H72" s="4"/>
      <c r="I72" s="4"/>
      <c r="J72" s="4"/>
      <c r="K72" s="4"/>
      <c r="L72" s="4"/>
      <c r="M72" s="4"/>
    </row>
    <row r="73" spans="1:15" ht="15.75" x14ac:dyDescent="0.25">
      <c r="A73" s="4"/>
      <c r="B73" s="4"/>
      <c r="D73" s="4" t="s">
        <v>123</v>
      </c>
      <c r="E73" s="4"/>
      <c r="F73" s="4"/>
      <c r="G73" s="4"/>
      <c r="H73" s="4"/>
      <c r="I73" s="4"/>
      <c r="J73" s="4"/>
      <c r="K73" s="4"/>
      <c r="L73" s="4"/>
      <c r="M73" s="4"/>
    </row>
    <row r="74" spans="1:15" ht="15.75" x14ac:dyDescent="0.25">
      <c r="A74" s="4">
        <v>625</v>
      </c>
      <c r="B74" s="4" t="s">
        <v>92</v>
      </c>
      <c r="D74" s="4" t="s">
        <v>120</v>
      </c>
      <c r="E74" s="4" t="s">
        <v>777</v>
      </c>
      <c r="F74" s="4" t="s">
        <v>117</v>
      </c>
      <c r="G74" s="4" t="s">
        <v>118</v>
      </c>
      <c r="H74" s="4" t="s">
        <v>103</v>
      </c>
      <c r="I74" s="4" t="s">
        <v>113</v>
      </c>
      <c r="J74" s="4">
        <v>87</v>
      </c>
      <c r="K74" s="4" t="s">
        <v>112</v>
      </c>
      <c r="L74" s="4">
        <v>87</v>
      </c>
      <c r="M74" s="4">
        <v>0.92</v>
      </c>
      <c r="N74" s="4">
        <v>45.530610000000003</v>
      </c>
      <c r="O74" s="4">
        <v>-122.68089999999999</v>
      </c>
    </row>
    <row r="75" spans="1:15" ht="15.75" x14ac:dyDescent="0.25">
      <c r="A75" s="4"/>
      <c r="B75" s="4"/>
      <c r="D75" s="4" t="s">
        <v>119</v>
      </c>
      <c r="E75" s="4"/>
      <c r="F75" s="4"/>
      <c r="G75" s="4"/>
      <c r="H75" s="4"/>
      <c r="I75" s="4"/>
      <c r="J75" s="4"/>
      <c r="K75" s="4"/>
      <c r="L75" s="4"/>
      <c r="M75" s="4"/>
    </row>
    <row r="76" spans="1:15" ht="15.75" x14ac:dyDescent="0.25">
      <c r="A76" s="4"/>
      <c r="B76" s="4"/>
      <c r="D76" s="4" t="s">
        <v>76</v>
      </c>
      <c r="E76" s="4"/>
      <c r="F76" s="4"/>
      <c r="G76" s="4"/>
      <c r="H76" s="4"/>
      <c r="I76" s="4"/>
      <c r="J76" s="4"/>
      <c r="K76" s="4"/>
      <c r="L76" s="4"/>
      <c r="M76" s="4"/>
    </row>
    <row r="77" spans="1:15" ht="15.75" x14ac:dyDescent="0.25">
      <c r="A77" s="4"/>
      <c r="B77" s="4"/>
      <c r="D77" s="4" t="s">
        <v>123</v>
      </c>
      <c r="E77" s="4"/>
      <c r="F77" s="4"/>
      <c r="G77" s="4"/>
      <c r="H77" s="4"/>
      <c r="I77" s="4"/>
      <c r="J77" s="4"/>
      <c r="K77" s="4"/>
      <c r="L77" s="4"/>
      <c r="M77" s="4"/>
    </row>
    <row r="78" spans="1:15" ht="15.75" x14ac:dyDescent="0.25">
      <c r="A78" s="4">
        <v>626</v>
      </c>
      <c r="B78" s="4" t="s">
        <v>92</v>
      </c>
      <c r="D78" s="4" t="s">
        <v>120</v>
      </c>
      <c r="E78" s="4" t="s">
        <v>778</v>
      </c>
      <c r="F78" s="4" t="s">
        <v>117</v>
      </c>
      <c r="G78" s="4" t="s">
        <v>118</v>
      </c>
      <c r="H78" s="4" t="s">
        <v>104</v>
      </c>
      <c r="I78" s="4" t="s">
        <v>112</v>
      </c>
      <c r="J78" s="4">
        <v>87</v>
      </c>
      <c r="K78" s="4" t="s">
        <v>112</v>
      </c>
      <c r="L78" s="4">
        <v>87</v>
      </c>
      <c r="M78" s="4">
        <v>0.92</v>
      </c>
      <c r="N78" s="4">
        <v>45.531170000000003</v>
      </c>
      <c r="O78" s="4">
        <v>-122.68089999999999</v>
      </c>
    </row>
    <row r="79" spans="1:15" ht="15.75" x14ac:dyDescent="0.25">
      <c r="A79" s="4"/>
      <c r="B79" s="4"/>
      <c r="D79" s="4" t="s">
        <v>119</v>
      </c>
      <c r="E79" s="4"/>
      <c r="F79" s="4"/>
      <c r="G79" s="4"/>
      <c r="H79" s="4"/>
      <c r="I79" s="4"/>
      <c r="J79" s="4"/>
      <c r="K79" s="4"/>
      <c r="L79" s="4"/>
      <c r="M79" s="4"/>
    </row>
    <row r="80" spans="1:15" ht="15.75" x14ac:dyDescent="0.25">
      <c r="A80" s="4"/>
      <c r="B80" s="4"/>
      <c r="D80" s="4" t="s">
        <v>76</v>
      </c>
      <c r="E80" s="4"/>
      <c r="F80" s="4"/>
      <c r="G80" s="4"/>
      <c r="H80" s="4"/>
      <c r="I80" s="4"/>
      <c r="J80" s="4"/>
      <c r="K80" s="4"/>
      <c r="L80" s="4"/>
      <c r="M80" s="4"/>
    </row>
    <row r="81" spans="1:15" ht="15.75" x14ac:dyDescent="0.25">
      <c r="A81" s="4"/>
      <c r="B81" s="4"/>
      <c r="D81" s="4" t="s">
        <v>123</v>
      </c>
      <c r="E81" s="4"/>
      <c r="F81" s="4"/>
      <c r="G81" s="4"/>
      <c r="H81" s="4"/>
      <c r="I81" s="4"/>
      <c r="J81" s="4"/>
      <c r="K81" s="4"/>
      <c r="L81" s="4"/>
      <c r="M81" s="4"/>
    </row>
    <row r="82" spans="1:15" ht="15.75" x14ac:dyDescent="0.25">
      <c r="A82" s="4">
        <v>627</v>
      </c>
      <c r="B82" s="4" t="s">
        <v>92</v>
      </c>
      <c r="D82" s="4" t="s">
        <v>120</v>
      </c>
      <c r="E82" s="4" t="s">
        <v>779</v>
      </c>
      <c r="F82" s="4" t="s">
        <v>117</v>
      </c>
      <c r="G82" s="4" t="s">
        <v>118</v>
      </c>
      <c r="H82" s="4" t="s">
        <v>105</v>
      </c>
      <c r="I82" s="4" t="s">
        <v>112</v>
      </c>
      <c r="J82" s="4">
        <v>87</v>
      </c>
      <c r="K82" s="4" t="s">
        <v>112</v>
      </c>
      <c r="L82" s="4">
        <v>87</v>
      </c>
      <c r="M82" s="4">
        <v>0.92</v>
      </c>
      <c r="N82" s="4">
        <v>45.531151000000001</v>
      </c>
      <c r="O82" s="4">
        <v>-122.68295000000001</v>
      </c>
    </row>
    <row r="83" spans="1:15" ht="15.75" x14ac:dyDescent="0.25">
      <c r="A83" s="4"/>
      <c r="B83" s="4"/>
      <c r="D83" s="4" t="s">
        <v>119</v>
      </c>
      <c r="E83" s="4"/>
      <c r="F83" s="4"/>
      <c r="G83" s="4"/>
      <c r="H83" s="4"/>
      <c r="I83" s="4"/>
      <c r="J83" s="4"/>
      <c r="K83" s="4"/>
      <c r="L83" s="4"/>
      <c r="M83" s="4"/>
    </row>
    <row r="84" spans="1:15" ht="15.75" x14ac:dyDescent="0.25">
      <c r="A84" s="4"/>
      <c r="B84" s="4"/>
      <c r="D84" s="4" t="s">
        <v>76</v>
      </c>
      <c r="E84" s="4"/>
      <c r="F84" s="4"/>
      <c r="G84" s="4"/>
      <c r="H84" s="4"/>
      <c r="I84" s="4"/>
      <c r="J84" s="4"/>
      <c r="K84" s="4"/>
      <c r="L84" s="4"/>
      <c r="M84" s="4"/>
    </row>
    <row r="85" spans="1:15" ht="15.75" x14ac:dyDescent="0.25">
      <c r="A85" s="4"/>
      <c r="B85" s="4"/>
      <c r="D85" s="4" t="s">
        <v>123</v>
      </c>
      <c r="E85" s="4"/>
      <c r="F85" s="4"/>
      <c r="G85" s="4"/>
      <c r="H85" s="4"/>
      <c r="I85" s="4"/>
      <c r="J85" s="4"/>
      <c r="K85" s="4"/>
      <c r="L85" s="4"/>
      <c r="M85" s="4"/>
    </row>
    <row r="86" spans="1:15" ht="15.75" x14ac:dyDescent="0.25">
      <c r="A86" s="4">
        <v>628</v>
      </c>
      <c r="B86" s="4" t="s">
        <v>93</v>
      </c>
      <c r="D86" s="4" t="s">
        <v>120</v>
      </c>
      <c r="E86" s="4" t="s">
        <v>780</v>
      </c>
      <c r="F86" s="4" t="s">
        <v>117</v>
      </c>
      <c r="G86" s="4" t="s">
        <v>118</v>
      </c>
      <c r="H86" s="4" t="s">
        <v>106</v>
      </c>
      <c r="I86" s="4" t="s">
        <v>112</v>
      </c>
      <c r="J86" s="4">
        <v>87</v>
      </c>
      <c r="K86" s="4" t="s">
        <v>112</v>
      </c>
      <c r="L86" s="4">
        <v>87</v>
      </c>
      <c r="M86" s="4">
        <v>1.17</v>
      </c>
      <c r="N86" s="4">
        <v>45.529688</v>
      </c>
      <c r="O86" s="4">
        <v>-122.680834</v>
      </c>
    </row>
    <row r="87" spans="1:15" ht="15.75" x14ac:dyDescent="0.25">
      <c r="A87" s="4"/>
      <c r="B87" s="4"/>
      <c r="D87" s="4" t="s">
        <v>119</v>
      </c>
      <c r="E87" s="4"/>
      <c r="F87" s="4"/>
      <c r="G87" s="4"/>
      <c r="H87" s="4"/>
      <c r="I87" s="4"/>
      <c r="J87" s="4"/>
      <c r="K87" s="4"/>
      <c r="L87" s="4"/>
      <c r="M87" s="4"/>
    </row>
    <row r="88" spans="1:15" ht="15.75" x14ac:dyDescent="0.25">
      <c r="A88" s="4"/>
      <c r="B88" s="4"/>
      <c r="D88" s="4" t="s">
        <v>41</v>
      </c>
      <c r="E88" s="4"/>
      <c r="F88" s="4"/>
      <c r="G88" s="4"/>
      <c r="H88" s="4"/>
      <c r="I88" s="4"/>
      <c r="J88" s="4"/>
      <c r="K88" s="4"/>
      <c r="L88" s="4"/>
      <c r="M88" s="4"/>
    </row>
    <row r="89" spans="1:15" ht="15.75" x14ac:dyDescent="0.25">
      <c r="A89" s="4"/>
      <c r="B89" s="4"/>
      <c r="D89" s="4" t="s">
        <v>71</v>
      </c>
      <c r="E89" s="4"/>
      <c r="F89" s="4"/>
      <c r="G89" s="4"/>
      <c r="H89" s="4"/>
      <c r="I89" s="4"/>
      <c r="J89" s="4"/>
      <c r="K89" s="4"/>
      <c r="L89" s="4"/>
      <c r="M89" s="4"/>
    </row>
    <row r="90" spans="1:15" ht="15.75" x14ac:dyDescent="0.25">
      <c r="A90" s="4"/>
      <c r="B90" s="4"/>
      <c r="D90" s="4" t="s">
        <v>122</v>
      </c>
      <c r="E90" s="4"/>
      <c r="F90" s="4"/>
      <c r="G90" s="4"/>
      <c r="H90" s="4"/>
      <c r="I90" s="4"/>
      <c r="J90" s="4"/>
      <c r="K90" s="4"/>
      <c r="L90" s="4"/>
      <c r="M90" s="4"/>
    </row>
    <row r="91" spans="1:15" ht="15.75" x14ac:dyDescent="0.25">
      <c r="A91" s="4"/>
      <c r="B91" s="4"/>
      <c r="D91" s="4" t="s">
        <v>75</v>
      </c>
      <c r="E91" s="4"/>
      <c r="F91" s="4"/>
      <c r="G91" s="4"/>
      <c r="H91" s="4"/>
      <c r="I91" s="4"/>
      <c r="J91" s="4"/>
      <c r="K91" s="4"/>
      <c r="L91" s="4"/>
      <c r="M91" s="4"/>
    </row>
    <row r="92" spans="1:15" ht="15.75" x14ac:dyDescent="0.25">
      <c r="A92" s="4"/>
      <c r="B92" s="4"/>
      <c r="D92" s="4" t="s">
        <v>76</v>
      </c>
      <c r="E92" s="4"/>
      <c r="F92" s="4"/>
      <c r="G92" s="4"/>
      <c r="H92" s="4"/>
      <c r="I92" s="4"/>
      <c r="J92" s="4"/>
      <c r="K92" s="4"/>
      <c r="L92" s="4"/>
      <c r="M92" s="4"/>
    </row>
    <row r="93" spans="1:15" ht="15.75" x14ac:dyDescent="0.25">
      <c r="A93" s="4"/>
      <c r="B93" s="4"/>
      <c r="D93" s="4" t="s">
        <v>123</v>
      </c>
      <c r="E93" s="4"/>
      <c r="F93" s="4"/>
      <c r="G93" s="4"/>
      <c r="H93" s="4"/>
      <c r="I93" s="4"/>
      <c r="J93" s="4"/>
      <c r="K93" s="4"/>
      <c r="L93" s="4"/>
      <c r="M93" s="4"/>
    </row>
    <row r="94" spans="1:15" ht="15.75" x14ac:dyDescent="0.25">
      <c r="A94" s="4">
        <v>637</v>
      </c>
      <c r="B94" s="4"/>
      <c r="D94" s="4" t="s">
        <v>76</v>
      </c>
      <c r="E94" s="4" t="s">
        <v>781</v>
      </c>
      <c r="F94" s="4" t="s">
        <v>117</v>
      </c>
      <c r="G94" s="4" t="s">
        <v>118</v>
      </c>
      <c r="H94" s="4" t="s">
        <v>107</v>
      </c>
      <c r="I94" s="4" t="s">
        <v>112</v>
      </c>
      <c r="J94" s="4">
        <v>87</v>
      </c>
      <c r="K94" s="4"/>
      <c r="L94" s="4"/>
      <c r="M94" s="4">
        <v>0.94</v>
      </c>
      <c r="N94" s="4">
        <v>45.529057000000002</v>
      </c>
      <c r="O94" s="4">
        <v>-122.68082099999999</v>
      </c>
    </row>
    <row r="95" spans="1:15" ht="15.75" x14ac:dyDescent="0.25">
      <c r="A95" s="4"/>
      <c r="B95" s="4"/>
      <c r="D95" s="4" t="s">
        <v>123</v>
      </c>
      <c r="E95" s="4"/>
      <c r="F95" s="4"/>
      <c r="G95" s="4"/>
      <c r="H95" s="4"/>
      <c r="I95" s="4"/>
      <c r="J95" s="4"/>
      <c r="K95" s="4"/>
      <c r="L95" s="4"/>
      <c r="M95" s="4"/>
    </row>
    <row r="96" spans="1:15" ht="15.75" x14ac:dyDescent="0.25">
      <c r="A96" s="4"/>
      <c r="B96" s="4"/>
      <c r="D96" s="4" t="s">
        <v>81</v>
      </c>
      <c r="E96" s="4"/>
      <c r="F96" s="4"/>
      <c r="G96" s="4"/>
      <c r="H96" s="4"/>
      <c r="I96" s="4"/>
      <c r="J96" s="4"/>
      <c r="K96" s="4"/>
      <c r="L96" s="4"/>
      <c r="M96" s="4"/>
    </row>
    <row r="97" spans="1:15" ht="15.75" x14ac:dyDescent="0.25">
      <c r="A97" s="4"/>
      <c r="B97" s="4"/>
      <c r="D97" s="4" t="s">
        <v>126</v>
      </c>
      <c r="E97" s="4"/>
      <c r="F97" s="4"/>
      <c r="G97" s="4"/>
      <c r="H97" s="4"/>
      <c r="I97" s="4"/>
      <c r="J97" s="4"/>
      <c r="K97" s="4"/>
      <c r="L97" s="4"/>
      <c r="M97" s="4"/>
    </row>
    <row r="98" spans="1:15" ht="15.75" x14ac:dyDescent="0.25">
      <c r="A98" s="4">
        <v>638</v>
      </c>
      <c r="B98" s="4"/>
      <c r="D98" s="4" t="s">
        <v>120</v>
      </c>
      <c r="E98" s="4" t="s">
        <v>782</v>
      </c>
      <c r="F98" s="4" t="s">
        <v>117</v>
      </c>
      <c r="G98" s="4" t="s">
        <v>118</v>
      </c>
      <c r="H98" s="4" t="s">
        <v>108</v>
      </c>
      <c r="I98" s="4" t="s">
        <v>112</v>
      </c>
      <c r="J98" s="4">
        <v>87</v>
      </c>
      <c r="K98" s="4" t="s">
        <v>112</v>
      </c>
      <c r="L98" s="4">
        <v>87</v>
      </c>
      <c r="M98" s="4">
        <v>1.77</v>
      </c>
      <c r="N98" s="4">
        <v>45.530461000000003</v>
      </c>
      <c r="O98" s="4">
        <v>-122.682974</v>
      </c>
    </row>
    <row r="99" spans="1:15" ht="15.75" x14ac:dyDescent="0.25">
      <c r="A99" s="4"/>
      <c r="B99" s="4"/>
      <c r="D99" s="4" t="s">
        <v>119</v>
      </c>
      <c r="E99" s="4"/>
      <c r="F99" s="4"/>
      <c r="G99" s="4"/>
      <c r="H99" s="4"/>
      <c r="I99" s="4"/>
      <c r="J99" s="4"/>
      <c r="K99" s="4"/>
      <c r="L99" s="4"/>
      <c r="M99" s="4"/>
    </row>
    <row r="100" spans="1:15" ht="15.75" x14ac:dyDescent="0.25">
      <c r="A100" s="4"/>
      <c r="B100" s="4"/>
      <c r="D100" s="4" t="s">
        <v>76</v>
      </c>
      <c r="E100" s="4"/>
      <c r="F100" s="4"/>
      <c r="G100" s="4"/>
      <c r="H100" s="4"/>
      <c r="I100" s="4"/>
      <c r="J100" s="4"/>
      <c r="K100" s="4"/>
      <c r="L100" s="4"/>
      <c r="M100" s="4"/>
    </row>
    <row r="101" spans="1:15" ht="15.75" x14ac:dyDescent="0.25">
      <c r="A101" s="4"/>
      <c r="B101" s="4"/>
      <c r="D101" s="4" t="s">
        <v>123</v>
      </c>
      <c r="E101" s="4"/>
      <c r="F101" s="4"/>
      <c r="G101" s="4"/>
      <c r="H101" s="4"/>
      <c r="I101" s="4"/>
      <c r="J101" s="4"/>
      <c r="K101" s="4"/>
      <c r="L101" s="4"/>
      <c r="M101" s="4"/>
    </row>
    <row r="102" spans="1:15" ht="15.75" x14ac:dyDescent="0.25">
      <c r="A102" s="4"/>
      <c r="B102" s="4"/>
      <c r="D102" s="4"/>
      <c r="E102" s="4"/>
      <c r="F102" s="4"/>
      <c r="G102" s="4"/>
      <c r="H102" s="4"/>
      <c r="I102" s="4"/>
      <c r="J102" s="4"/>
      <c r="K102" s="4"/>
      <c r="L102" s="4"/>
      <c r="M102" s="4"/>
    </row>
    <row r="103" spans="1:15" ht="15.75" x14ac:dyDescent="0.25">
      <c r="A103" s="4"/>
      <c r="B103" s="4"/>
      <c r="D103" s="4"/>
      <c r="E103" s="4"/>
      <c r="F103" s="4"/>
      <c r="G103" s="4"/>
      <c r="H103" s="4"/>
      <c r="I103" s="4"/>
      <c r="J103" s="4"/>
      <c r="K103" s="4"/>
      <c r="L103" s="4"/>
      <c r="M103" s="4"/>
    </row>
    <row r="104" spans="1:15" ht="15.75" x14ac:dyDescent="0.25">
      <c r="A104" s="4"/>
      <c r="B104" s="4"/>
      <c r="D104" s="4"/>
      <c r="E104" s="4"/>
      <c r="F104" s="4"/>
      <c r="G104" s="4"/>
      <c r="H104" s="4"/>
      <c r="I104" s="4"/>
      <c r="J104" s="4"/>
      <c r="K104" s="4"/>
      <c r="L104" s="4"/>
      <c r="M104" s="4"/>
    </row>
    <row r="105" spans="1:15" ht="15.75" x14ac:dyDescent="0.25">
      <c r="A105" s="4" t="s">
        <v>80</v>
      </c>
      <c r="C105" s="4">
        <f>SUM(C6:C104)</f>
        <v>1.1599999999999999</v>
      </c>
      <c r="I105" s="4"/>
      <c r="J105" s="4">
        <f>SUM(J6:J104)</f>
        <v>1567</v>
      </c>
      <c r="K105" s="4"/>
      <c r="L105" s="4">
        <f>SUM(L6:L104)</f>
        <v>1480</v>
      </c>
      <c r="M105" s="4">
        <f>SUM(M6:M104)</f>
        <v>218.60999999999993</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43238B-9513-4FCB-8973-79CBA5AECB0E}">
  <dimension ref="A1:T22"/>
  <sheetViews>
    <sheetView zoomScaleNormal="100" workbookViewId="0">
      <selection activeCell="A5" sqref="A5"/>
    </sheetView>
  </sheetViews>
  <sheetFormatPr defaultRowHeight="15" x14ac:dyDescent="0.25"/>
  <cols>
    <col min="2" max="2" width="16.42578125" customWidth="1"/>
    <col min="3" max="3" width="19.5703125" customWidth="1"/>
    <col min="4" max="4" width="71" customWidth="1"/>
    <col min="5" max="5" width="39.85546875" customWidth="1"/>
    <col min="6" max="6" width="12.5703125" customWidth="1"/>
    <col min="7" max="7" width="10.42578125" customWidth="1"/>
    <col min="8" max="8" width="68.28515625" customWidth="1"/>
    <col min="9" max="9" width="28.28515625" customWidth="1"/>
    <col min="10" max="10" width="20.85546875" customWidth="1"/>
    <col min="11" max="11" width="28" customWidth="1"/>
    <col min="12" max="12" width="20.85546875" customWidth="1"/>
    <col min="13" max="13" width="18.85546875" customWidth="1"/>
    <col min="14" max="14" width="22.28515625" customWidth="1"/>
    <col min="15" max="15" width="23.5703125" customWidth="1"/>
    <col min="16" max="16" width="25.7109375" customWidth="1"/>
    <col min="17" max="17" width="26.5703125" customWidth="1"/>
    <col min="18" max="18" width="28.85546875" customWidth="1"/>
    <col min="19" max="19" width="26.42578125" customWidth="1"/>
  </cols>
  <sheetData>
    <row r="1" spans="1:20" ht="20.25" x14ac:dyDescent="0.3">
      <c r="A1" s="1" t="s">
        <v>129</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61</v>
      </c>
      <c r="B6" s="4"/>
      <c r="C6" s="4">
        <v>4.2000000000000003E-2</v>
      </c>
      <c r="D6" s="4" t="s">
        <v>88</v>
      </c>
      <c r="E6" s="4" t="s">
        <v>783</v>
      </c>
      <c r="F6" s="4" t="s">
        <v>117</v>
      </c>
      <c r="G6" s="4" t="s">
        <v>118</v>
      </c>
      <c r="H6" s="4" t="s">
        <v>133</v>
      </c>
      <c r="I6" s="4"/>
      <c r="J6" s="4">
        <v>0</v>
      </c>
      <c r="K6" s="4" t="s">
        <v>139</v>
      </c>
      <c r="L6" s="4">
        <v>13</v>
      </c>
      <c r="M6" s="4">
        <v>88.24</v>
      </c>
      <c r="N6" s="4">
        <v>45.608890000000002</v>
      </c>
      <c r="O6" s="4">
        <v>-122.7778</v>
      </c>
      <c r="P6" s="4">
        <f>C22</f>
        <v>4.2000000000000003E-2</v>
      </c>
      <c r="Q6" s="4">
        <f>J22</f>
        <v>116</v>
      </c>
      <c r="R6" s="4">
        <f>L22</f>
        <v>301</v>
      </c>
      <c r="S6" s="4">
        <f>M22</f>
        <v>112.78</v>
      </c>
      <c r="T6" s="4"/>
    </row>
    <row r="7" spans="1:20" ht="15.75" x14ac:dyDescent="0.25">
      <c r="A7" s="4"/>
      <c r="B7" s="4"/>
      <c r="C7" s="4"/>
      <c r="D7" s="4" t="s">
        <v>150</v>
      </c>
      <c r="E7" s="4"/>
      <c r="F7" s="4"/>
      <c r="G7" s="4"/>
      <c r="H7" s="4"/>
      <c r="I7" s="4"/>
      <c r="J7" s="4"/>
      <c r="K7" s="4"/>
      <c r="L7" s="4"/>
      <c r="M7" s="4"/>
      <c r="N7" s="4"/>
      <c r="O7" s="4"/>
    </row>
    <row r="8" spans="1:20" ht="15.75" x14ac:dyDescent="0.25">
      <c r="A8" s="4">
        <v>194</v>
      </c>
      <c r="B8" s="4"/>
      <c r="C8" s="4"/>
      <c r="D8" s="4" t="s">
        <v>27</v>
      </c>
      <c r="E8" s="4" t="s">
        <v>784</v>
      </c>
      <c r="F8" s="4" t="s">
        <v>117</v>
      </c>
      <c r="G8" s="4" t="s">
        <v>118</v>
      </c>
      <c r="H8" s="4" t="s">
        <v>134</v>
      </c>
      <c r="I8" s="4"/>
      <c r="J8" s="4">
        <v>0</v>
      </c>
      <c r="K8" s="4" t="s">
        <v>140</v>
      </c>
      <c r="L8" s="4">
        <v>8</v>
      </c>
      <c r="M8" s="4">
        <v>4.71</v>
      </c>
      <c r="N8" s="4">
        <v>45.556947999999998</v>
      </c>
      <c r="O8" s="4">
        <v>-122.73009999999999</v>
      </c>
    </row>
    <row r="9" spans="1:20" ht="15.75" x14ac:dyDescent="0.25">
      <c r="A9" s="4"/>
      <c r="B9" s="4"/>
      <c r="C9" s="4"/>
      <c r="D9" s="4" t="s">
        <v>150</v>
      </c>
      <c r="E9" s="4"/>
      <c r="F9" s="4"/>
      <c r="G9" s="4"/>
      <c r="H9" s="4"/>
      <c r="I9" s="4"/>
      <c r="J9" s="4"/>
      <c r="K9" s="4"/>
      <c r="L9" s="4"/>
      <c r="M9" s="4"/>
      <c r="N9" s="4"/>
      <c r="O9" s="4"/>
    </row>
    <row r="10" spans="1:20" ht="15.75" x14ac:dyDescent="0.25">
      <c r="A10" s="4">
        <v>467</v>
      </c>
      <c r="B10" s="4" t="s">
        <v>131</v>
      </c>
      <c r="D10" s="4" t="s">
        <v>74</v>
      </c>
      <c r="E10" s="4" t="s">
        <v>785</v>
      </c>
      <c r="F10" s="4" t="s">
        <v>117</v>
      </c>
      <c r="G10" s="4" t="s">
        <v>118</v>
      </c>
      <c r="H10" s="4" t="s">
        <v>135</v>
      </c>
      <c r="I10" s="4" t="s">
        <v>141</v>
      </c>
      <c r="J10" s="4">
        <v>79</v>
      </c>
      <c r="K10" s="4" t="s">
        <v>141</v>
      </c>
      <c r="L10" s="4">
        <v>79</v>
      </c>
      <c r="M10" s="4">
        <v>1.86</v>
      </c>
      <c r="N10" s="4">
        <v>45.540956000000001</v>
      </c>
      <c r="O10" s="4">
        <v>-122.703537</v>
      </c>
    </row>
    <row r="11" spans="1:20" ht="15.75" x14ac:dyDescent="0.25">
      <c r="A11" s="4"/>
      <c r="B11" s="4"/>
      <c r="D11" s="4" t="s">
        <v>150</v>
      </c>
      <c r="E11" s="4"/>
      <c r="F11" s="4"/>
      <c r="G11" s="4"/>
      <c r="H11" s="4"/>
      <c r="I11" s="4"/>
      <c r="J11" s="4"/>
      <c r="K11" s="4"/>
      <c r="L11" s="4"/>
      <c r="M11" s="4"/>
    </row>
    <row r="12" spans="1:20" ht="15.75" x14ac:dyDescent="0.25">
      <c r="A12" s="4">
        <v>467</v>
      </c>
      <c r="B12" s="4" t="s">
        <v>130</v>
      </c>
      <c r="D12" s="4" t="s">
        <v>74</v>
      </c>
      <c r="E12" s="4" t="s">
        <v>786</v>
      </c>
      <c r="F12" s="4" t="s">
        <v>117</v>
      </c>
      <c r="G12" s="4" t="s">
        <v>118</v>
      </c>
      <c r="H12" s="4" t="s">
        <v>135</v>
      </c>
      <c r="I12" s="4"/>
      <c r="J12" s="4">
        <v>0</v>
      </c>
      <c r="K12" s="4" t="s">
        <v>142</v>
      </c>
      <c r="L12" s="4">
        <v>34</v>
      </c>
      <c r="M12" s="4">
        <v>0</v>
      </c>
      <c r="N12" s="4">
        <v>45.541803999999999</v>
      </c>
      <c r="O12" s="4">
        <v>-122.704519</v>
      </c>
    </row>
    <row r="13" spans="1:20" ht="15.75" x14ac:dyDescent="0.25">
      <c r="A13" s="4">
        <v>467</v>
      </c>
      <c r="B13" s="4" t="s">
        <v>136</v>
      </c>
      <c r="D13" s="4" t="s">
        <v>150</v>
      </c>
      <c r="E13" s="4" t="s">
        <v>787</v>
      </c>
      <c r="F13" s="4" t="s">
        <v>117</v>
      </c>
      <c r="G13" s="4" t="s">
        <v>118</v>
      </c>
      <c r="H13" s="4" t="s">
        <v>135</v>
      </c>
      <c r="I13" s="4"/>
      <c r="J13" s="4">
        <v>0</v>
      </c>
      <c r="K13" s="4" t="s">
        <v>142</v>
      </c>
      <c r="L13" s="4">
        <v>34</v>
      </c>
      <c r="M13" s="4">
        <v>0</v>
      </c>
      <c r="N13" s="4">
        <v>45.541595000000001</v>
      </c>
      <c r="O13" s="4">
        <v>-122.70276200000001</v>
      </c>
    </row>
    <row r="14" spans="1:20" ht="15.75" x14ac:dyDescent="0.25">
      <c r="A14" s="4"/>
      <c r="B14" s="4"/>
      <c r="D14" s="4" t="s">
        <v>74</v>
      </c>
      <c r="E14" s="4"/>
      <c r="F14" s="4"/>
      <c r="G14" s="4"/>
      <c r="H14" s="4"/>
      <c r="I14" s="4"/>
      <c r="J14" s="4"/>
      <c r="K14" s="4"/>
      <c r="L14" s="4"/>
      <c r="M14" s="4"/>
    </row>
    <row r="15" spans="1:20" ht="15.75" x14ac:dyDescent="0.25">
      <c r="A15" s="4">
        <v>512</v>
      </c>
      <c r="B15" s="4"/>
      <c r="D15" s="4" t="s">
        <v>150</v>
      </c>
      <c r="E15" s="4" t="s">
        <v>788</v>
      </c>
      <c r="F15" s="4" t="s">
        <v>117</v>
      </c>
      <c r="G15" s="4" t="s">
        <v>118</v>
      </c>
      <c r="H15" s="4" t="s">
        <v>137</v>
      </c>
      <c r="I15" s="4"/>
      <c r="J15" s="4">
        <v>0</v>
      </c>
      <c r="K15" s="4" t="s">
        <v>143</v>
      </c>
      <c r="L15" s="4">
        <v>18</v>
      </c>
      <c r="M15" s="4">
        <v>1.37</v>
      </c>
      <c r="N15" s="4">
        <v>45.540799999999997</v>
      </c>
      <c r="O15" s="4">
        <v>-122.706878</v>
      </c>
    </row>
    <row r="16" spans="1:20" ht="15.75" x14ac:dyDescent="0.25">
      <c r="A16" s="4">
        <v>563</v>
      </c>
      <c r="B16" s="4"/>
      <c r="D16" s="4" t="s">
        <v>150</v>
      </c>
      <c r="E16" s="4" t="s">
        <v>787</v>
      </c>
      <c r="F16" s="4" t="s">
        <v>117</v>
      </c>
      <c r="G16" s="4" t="s">
        <v>118</v>
      </c>
      <c r="H16" s="4" t="s">
        <v>138</v>
      </c>
      <c r="I16" s="4" t="s">
        <v>144</v>
      </c>
      <c r="J16" s="4">
        <v>30</v>
      </c>
      <c r="K16" s="4" t="s">
        <v>145</v>
      </c>
      <c r="L16" s="4">
        <v>15</v>
      </c>
      <c r="M16" s="4">
        <v>7.87</v>
      </c>
      <c r="N16" s="4">
        <v>45.541595000000001</v>
      </c>
      <c r="O16" s="4">
        <v>-122.70276200000001</v>
      </c>
    </row>
    <row r="17" spans="1:15" ht="15.75" x14ac:dyDescent="0.25">
      <c r="A17" s="4">
        <v>572</v>
      </c>
      <c r="B17" s="4"/>
      <c r="D17" s="4" t="s">
        <v>65</v>
      </c>
      <c r="E17" s="4" t="s">
        <v>132</v>
      </c>
      <c r="F17" s="4" t="s">
        <v>117</v>
      </c>
      <c r="G17" s="4" t="s">
        <v>118</v>
      </c>
      <c r="H17" s="4" t="s">
        <v>53</v>
      </c>
      <c r="I17" s="4" t="s">
        <v>146</v>
      </c>
      <c r="J17" s="4">
        <v>7</v>
      </c>
      <c r="K17" s="4" t="s">
        <v>147</v>
      </c>
      <c r="L17" s="4">
        <v>7</v>
      </c>
      <c r="M17" s="4">
        <v>5.73</v>
      </c>
      <c r="N17" s="4">
        <v>45.544851999999999</v>
      </c>
      <c r="O17" s="4">
        <v>-122.717973</v>
      </c>
    </row>
    <row r="18" spans="1:15" ht="15.75" x14ac:dyDescent="0.25">
      <c r="A18" s="4">
        <v>652</v>
      </c>
      <c r="B18" s="4"/>
      <c r="D18" s="4" t="s">
        <v>88</v>
      </c>
      <c r="E18" s="4" t="s">
        <v>786</v>
      </c>
      <c r="F18" s="4" t="s">
        <v>117</v>
      </c>
      <c r="G18" s="4" t="s">
        <v>118</v>
      </c>
      <c r="H18" s="4" t="s">
        <v>51</v>
      </c>
      <c r="I18" s="4"/>
      <c r="J18" s="4">
        <v>0</v>
      </c>
      <c r="K18" s="4" t="s">
        <v>148</v>
      </c>
      <c r="L18" s="4">
        <v>29</v>
      </c>
      <c r="M18" s="4">
        <v>2.11</v>
      </c>
      <c r="N18" s="4">
        <v>45.541803999999999</v>
      </c>
      <c r="O18" s="4">
        <v>-122.704519</v>
      </c>
    </row>
    <row r="19" spans="1:15" ht="15.75" x14ac:dyDescent="0.25">
      <c r="A19" s="4"/>
      <c r="B19" s="4"/>
      <c r="D19" s="4" t="s">
        <v>150</v>
      </c>
      <c r="E19" s="4"/>
      <c r="F19" s="4"/>
      <c r="G19" s="4"/>
      <c r="H19" s="4"/>
      <c r="I19" s="4"/>
      <c r="J19" s="4"/>
      <c r="K19" s="4"/>
      <c r="L19" s="4"/>
      <c r="M19" s="4"/>
    </row>
    <row r="20" spans="1:15" ht="15.75" x14ac:dyDescent="0.25">
      <c r="A20" s="4">
        <v>653</v>
      </c>
      <c r="B20" s="4"/>
      <c r="D20" s="4" t="s">
        <v>150</v>
      </c>
      <c r="E20" s="4" t="s">
        <v>789</v>
      </c>
      <c r="F20" s="4" t="s">
        <v>117</v>
      </c>
      <c r="G20" s="4" t="s">
        <v>118</v>
      </c>
      <c r="H20" s="4" t="s">
        <v>135</v>
      </c>
      <c r="I20" s="4"/>
      <c r="J20" s="4">
        <v>0</v>
      </c>
      <c r="K20" s="4" t="s">
        <v>149</v>
      </c>
      <c r="L20" s="4">
        <v>64</v>
      </c>
      <c r="M20" s="4">
        <v>0.89</v>
      </c>
      <c r="N20" s="4">
        <v>45.539906000000002</v>
      </c>
      <c r="O20" s="4">
        <v>-122.703327</v>
      </c>
    </row>
    <row r="21" spans="1:15" ht="15.75" x14ac:dyDescent="0.25">
      <c r="A21" s="4"/>
      <c r="B21" s="4"/>
      <c r="D21" s="4"/>
      <c r="E21" s="4"/>
      <c r="F21" s="4"/>
      <c r="G21" s="4"/>
      <c r="H21" s="4"/>
      <c r="I21" s="4"/>
      <c r="J21" s="4"/>
      <c r="K21" s="4"/>
      <c r="L21" s="4"/>
      <c r="M21" s="4"/>
    </row>
    <row r="22" spans="1:15" ht="15.75" x14ac:dyDescent="0.25">
      <c r="A22" s="4" t="s">
        <v>80</v>
      </c>
      <c r="C22" s="4">
        <f>SUM(C6:C21)</f>
        <v>4.2000000000000003E-2</v>
      </c>
      <c r="I22" s="4"/>
      <c r="J22" s="4">
        <f>SUM(J6:J21)</f>
        <v>116</v>
      </c>
      <c r="K22" s="4"/>
      <c r="L22" s="4">
        <f>SUM(L6:L21)</f>
        <v>301</v>
      </c>
      <c r="M22" s="4">
        <f>SUM(M6:M21)</f>
        <v>112.78</v>
      </c>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73DDF5-049B-4FEB-99E3-1E984868D207}">
  <dimension ref="A1:T125"/>
  <sheetViews>
    <sheetView zoomScaleNormal="100" workbookViewId="0">
      <selection activeCell="A5" sqref="A5"/>
    </sheetView>
  </sheetViews>
  <sheetFormatPr defaultRowHeight="15" x14ac:dyDescent="0.25"/>
  <cols>
    <col min="2" max="2" width="16" customWidth="1"/>
    <col min="3" max="3" width="23.140625" customWidth="1"/>
    <col min="4" max="4" width="78.7109375" customWidth="1"/>
    <col min="5" max="5" width="40.85546875" customWidth="1"/>
    <col min="6" max="6" width="12.85546875" customWidth="1"/>
    <col min="7" max="7" width="13" customWidth="1"/>
    <col min="8" max="8" width="68.42578125" customWidth="1"/>
    <col min="9" max="9" width="27.85546875" customWidth="1"/>
    <col min="10" max="10" width="18.5703125" customWidth="1"/>
    <col min="11" max="11" width="24.85546875" customWidth="1"/>
    <col min="12" max="12" width="24.7109375" customWidth="1"/>
    <col min="13" max="13" width="18" customWidth="1"/>
    <col min="14" max="14" width="20.5703125" customWidth="1"/>
    <col min="15" max="15" width="24.5703125" customWidth="1"/>
    <col min="16" max="16" width="24.42578125" customWidth="1"/>
    <col min="17" max="17" width="28.28515625" customWidth="1"/>
    <col min="18" max="18" width="29.5703125" customWidth="1"/>
    <col min="19" max="19" width="25.140625" customWidth="1"/>
  </cols>
  <sheetData>
    <row r="1" spans="1:20" ht="20.25" x14ac:dyDescent="0.3">
      <c r="A1" s="1" t="s">
        <v>151</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138</v>
      </c>
      <c r="B6" s="4"/>
      <c r="C6" s="4">
        <v>7.0000000000000001E-3</v>
      </c>
      <c r="D6" s="4" t="s">
        <v>239</v>
      </c>
      <c r="E6" s="4" t="s">
        <v>790</v>
      </c>
      <c r="F6" s="4" t="s">
        <v>117</v>
      </c>
      <c r="G6" s="4" t="s">
        <v>118</v>
      </c>
      <c r="H6" s="4" t="s">
        <v>168</v>
      </c>
      <c r="I6" s="4" t="s">
        <v>208</v>
      </c>
      <c r="J6" s="4">
        <v>58</v>
      </c>
      <c r="K6" s="4" t="s">
        <v>209</v>
      </c>
      <c r="L6" s="4">
        <v>26</v>
      </c>
      <c r="M6" s="4">
        <v>10.34</v>
      </c>
      <c r="N6" s="4">
        <v>45.571527000000003</v>
      </c>
      <c r="O6" s="4">
        <v>-122.75023400000001</v>
      </c>
      <c r="P6" s="4">
        <f>C125</f>
        <v>7.0000000000000001E-3</v>
      </c>
      <c r="Q6" s="4">
        <f>J125</f>
        <v>806</v>
      </c>
      <c r="R6" s="4">
        <f>L125</f>
        <v>971</v>
      </c>
      <c r="S6" s="4">
        <f>M125</f>
        <v>87.789999999999992</v>
      </c>
      <c r="T6" s="4"/>
    </row>
    <row r="7" spans="1:20" ht="15.75" x14ac:dyDescent="0.25">
      <c r="A7" s="4"/>
      <c r="B7" s="4"/>
      <c r="C7" s="4"/>
      <c r="D7" s="4" t="s">
        <v>240</v>
      </c>
      <c r="E7" s="4"/>
      <c r="F7" s="4"/>
      <c r="G7" s="4"/>
      <c r="H7" s="4"/>
      <c r="I7" s="4"/>
      <c r="J7" s="4"/>
      <c r="K7" s="4"/>
      <c r="L7" s="4"/>
      <c r="M7" s="4"/>
      <c r="N7" s="4"/>
      <c r="O7" s="4"/>
    </row>
    <row r="8" spans="1:20" ht="15.75" x14ac:dyDescent="0.25">
      <c r="A8" s="4">
        <v>203</v>
      </c>
      <c r="B8" s="4"/>
      <c r="C8" s="4"/>
      <c r="E8" s="4" t="s">
        <v>791</v>
      </c>
      <c r="F8" s="4" t="s">
        <v>117</v>
      </c>
      <c r="G8" s="4" t="s">
        <v>118</v>
      </c>
      <c r="H8" s="4" t="s">
        <v>188</v>
      </c>
      <c r="I8" s="4"/>
      <c r="J8" s="4">
        <v>0</v>
      </c>
      <c r="K8" s="4" t="s">
        <v>210</v>
      </c>
      <c r="L8" s="4">
        <v>16</v>
      </c>
      <c r="M8" s="4">
        <v>16.88</v>
      </c>
      <c r="N8" s="4">
        <v>45.546852000000001</v>
      </c>
      <c r="O8" s="4">
        <v>-122.706982</v>
      </c>
    </row>
    <row r="9" spans="1:20" ht="15.75" x14ac:dyDescent="0.25">
      <c r="A9" s="4"/>
      <c r="B9" s="4"/>
      <c r="C9" s="4"/>
      <c r="E9" s="4" t="s">
        <v>792</v>
      </c>
      <c r="F9" s="4"/>
      <c r="G9" s="4"/>
      <c r="H9" s="4" t="s">
        <v>189</v>
      </c>
      <c r="I9" s="4"/>
      <c r="J9" s="4"/>
      <c r="K9" s="4"/>
      <c r="L9" s="4"/>
      <c r="M9" s="4"/>
      <c r="N9" s="4"/>
      <c r="O9" s="4"/>
    </row>
    <row r="10" spans="1:20" ht="15.75" x14ac:dyDescent="0.25">
      <c r="A10" s="4"/>
      <c r="B10" s="4"/>
      <c r="C10" s="4"/>
      <c r="E10" s="4" t="s">
        <v>793</v>
      </c>
      <c r="F10" s="4"/>
      <c r="G10" s="4"/>
      <c r="H10" s="4" t="s">
        <v>190</v>
      </c>
      <c r="I10" s="4"/>
      <c r="J10" s="4"/>
      <c r="K10" s="4"/>
      <c r="L10" s="4"/>
      <c r="M10" s="4"/>
      <c r="N10" s="4"/>
      <c r="O10" s="4"/>
    </row>
    <row r="11" spans="1:20" ht="15.75" x14ac:dyDescent="0.25">
      <c r="A11" s="4"/>
      <c r="B11" s="4"/>
      <c r="C11" s="4"/>
      <c r="E11" s="4"/>
      <c r="F11" s="4"/>
      <c r="G11" s="4"/>
      <c r="H11" s="4" t="s">
        <v>191</v>
      </c>
      <c r="I11" s="4"/>
      <c r="J11" s="4"/>
      <c r="K11" s="4"/>
      <c r="L11" s="4"/>
      <c r="M11" s="4"/>
      <c r="N11" s="4"/>
      <c r="O11" s="4"/>
    </row>
    <row r="12" spans="1:20" ht="15.75" x14ac:dyDescent="0.25">
      <c r="A12" s="4"/>
      <c r="B12" s="4"/>
      <c r="C12" s="4"/>
      <c r="E12" s="4"/>
      <c r="F12" s="4"/>
      <c r="G12" s="4"/>
      <c r="H12" s="4" t="s">
        <v>192</v>
      </c>
      <c r="I12" s="4"/>
      <c r="J12" s="4"/>
      <c r="K12" s="4"/>
      <c r="L12" s="4"/>
      <c r="M12" s="4"/>
      <c r="N12" s="4"/>
      <c r="O12" s="4"/>
    </row>
    <row r="13" spans="1:20" ht="15.75" x14ac:dyDescent="0.25">
      <c r="A13" s="4">
        <v>215</v>
      </c>
      <c r="B13" s="4" t="s">
        <v>131</v>
      </c>
      <c r="D13" s="4" t="s">
        <v>25</v>
      </c>
      <c r="E13" s="4" t="s">
        <v>794</v>
      </c>
      <c r="F13" s="4" t="s">
        <v>117</v>
      </c>
      <c r="G13" s="4" t="s">
        <v>118</v>
      </c>
      <c r="H13" s="4" t="s">
        <v>168</v>
      </c>
      <c r="I13" s="4" t="s">
        <v>212</v>
      </c>
      <c r="J13" s="4">
        <v>40</v>
      </c>
      <c r="K13" s="4" t="s">
        <v>212</v>
      </c>
      <c r="L13" s="4">
        <v>40</v>
      </c>
      <c r="M13" s="4">
        <v>0.5</v>
      </c>
      <c r="N13" s="4">
        <v>45.543633999999997</v>
      </c>
      <c r="O13" s="4">
        <v>-122.70083700000001</v>
      </c>
    </row>
    <row r="14" spans="1:20" ht="15.75" x14ac:dyDescent="0.25">
      <c r="A14" s="4"/>
      <c r="B14" s="4"/>
      <c r="D14" s="4" t="s">
        <v>75</v>
      </c>
      <c r="E14" s="4"/>
      <c r="F14" s="4"/>
      <c r="G14" s="4"/>
      <c r="H14" s="4"/>
      <c r="I14" s="4"/>
      <c r="J14" s="4"/>
      <c r="K14" s="4"/>
      <c r="L14" s="4"/>
      <c r="M14" s="4"/>
    </row>
    <row r="15" spans="1:20" ht="15.75" x14ac:dyDescent="0.25">
      <c r="A15" s="4"/>
      <c r="B15" s="4"/>
      <c r="D15" s="4" t="s">
        <v>27</v>
      </c>
      <c r="E15" s="4"/>
      <c r="F15" s="4"/>
      <c r="G15" s="4"/>
      <c r="H15" s="4"/>
      <c r="I15" s="4"/>
      <c r="J15" s="4"/>
      <c r="K15" s="4"/>
      <c r="L15" s="4"/>
      <c r="M15" s="4"/>
    </row>
    <row r="16" spans="1:20" ht="15.75" x14ac:dyDescent="0.25">
      <c r="A16" s="4"/>
      <c r="B16" s="4"/>
      <c r="D16" s="4" t="s">
        <v>41</v>
      </c>
      <c r="E16" s="4"/>
      <c r="F16" s="4"/>
      <c r="G16" s="4"/>
      <c r="H16" s="4"/>
      <c r="I16" s="4"/>
      <c r="J16" s="4"/>
      <c r="K16" s="4"/>
      <c r="L16" s="4"/>
      <c r="M16" s="4"/>
    </row>
    <row r="17" spans="1:15" ht="15.75" x14ac:dyDescent="0.25">
      <c r="A17" s="4"/>
      <c r="B17" s="4"/>
      <c r="D17" s="4" t="s">
        <v>241</v>
      </c>
      <c r="E17" s="4"/>
      <c r="F17" s="4"/>
      <c r="G17" s="4"/>
      <c r="H17" s="4"/>
      <c r="I17" s="4"/>
      <c r="J17" s="4"/>
      <c r="K17" s="4"/>
      <c r="L17" s="4"/>
      <c r="M17" s="4"/>
    </row>
    <row r="18" spans="1:15" ht="15.75" x14ac:dyDescent="0.25">
      <c r="A18" s="4">
        <v>215</v>
      </c>
      <c r="B18" s="4" t="s">
        <v>130</v>
      </c>
      <c r="D18" s="4"/>
      <c r="E18" s="4" t="s">
        <v>795</v>
      </c>
      <c r="F18" s="4"/>
      <c r="G18" s="4"/>
      <c r="H18" s="4" t="s">
        <v>168</v>
      </c>
      <c r="I18" s="4" t="s">
        <v>213</v>
      </c>
      <c r="J18" s="4">
        <v>36</v>
      </c>
      <c r="K18" s="4" t="s">
        <v>213</v>
      </c>
      <c r="L18" s="4">
        <v>36</v>
      </c>
      <c r="M18" s="4">
        <v>1.48</v>
      </c>
      <c r="N18" s="4">
        <v>45.543374</v>
      </c>
      <c r="O18" s="4">
        <v>-122.699619</v>
      </c>
    </row>
    <row r="19" spans="1:15" ht="15.75" x14ac:dyDescent="0.25">
      <c r="A19" s="4">
        <v>215</v>
      </c>
      <c r="B19" s="4" t="s">
        <v>136</v>
      </c>
      <c r="D19" s="4"/>
      <c r="E19" s="4" t="s">
        <v>796</v>
      </c>
      <c r="F19" s="4"/>
      <c r="G19" s="4"/>
      <c r="H19" s="4" t="s">
        <v>168</v>
      </c>
      <c r="I19" s="4" t="s">
        <v>215</v>
      </c>
      <c r="J19" s="4">
        <v>72</v>
      </c>
      <c r="K19" s="4" t="s">
        <v>216</v>
      </c>
      <c r="L19" s="4">
        <v>70</v>
      </c>
      <c r="M19" s="4">
        <v>3.08</v>
      </c>
      <c r="N19" s="4">
        <v>45.542968000000002</v>
      </c>
      <c r="O19" s="4">
        <v>-122.70019600000001</v>
      </c>
    </row>
    <row r="20" spans="1:15" ht="15.75" x14ac:dyDescent="0.25">
      <c r="A20" s="4"/>
      <c r="B20" s="4"/>
      <c r="D20" s="4"/>
      <c r="E20" s="4"/>
      <c r="F20" s="4"/>
      <c r="G20" s="4"/>
      <c r="H20" s="4"/>
      <c r="I20" s="4"/>
      <c r="J20" s="4"/>
      <c r="K20" s="4"/>
      <c r="L20" s="4"/>
      <c r="M20" s="4"/>
    </row>
    <row r="21" spans="1:15" ht="15.75" x14ac:dyDescent="0.25">
      <c r="A21" s="4"/>
      <c r="B21" s="4"/>
      <c r="D21" s="4"/>
      <c r="E21" s="4"/>
      <c r="F21" s="4"/>
      <c r="G21" s="4"/>
      <c r="H21" s="4"/>
      <c r="I21" s="4"/>
      <c r="J21" s="4"/>
      <c r="K21" s="4"/>
      <c r="L21" s="4"/>
      <c r="M21" s="4"/>
    </row>
    <row r="22" spans="1:15" ht="15.75" x14ac:dyDescent="0.25">
      <c r="A22" s="4"/>
      <c r="B22" s="4"/>
      <c r="D22" s="4"/>
      <c r="E22" s="4"/>
      <c r="F22" s="4"/>
      <c r="G22" s="4"/>
      <c r="H22" s="4"/>
      <c r="I22" s="4"/>
      <c r="J22" s="4"/>
      <c r="K22" s="4"/>
      <c r="L22" s="4"/>
      <c r="M22" s="4"/>
    </row>
    <row r="23" spans="1:15" ht="15.75" x14ac:dyDescent="0.25">
      <c r="A23" s="4"/>
      <c r="B23" s="4"/>
      <c r="D23" s="4"/>
      <c r="E23" s="4"/>
      <c r="F23" s="4"/>
      <c r="G23" s="4"/>
      <c r="H23" s="4"/>
      <c r="I23" s="4"/>
      <c r="J23" s="4"/>
      <c r="K23" s="4"/>
      <c r="L23" s="4"/>
      <c r="M23" s="4"/>
    </row>
    <row r="24" spans="1:15" ht="15.75" x14ac:dyDescent="0.25">
      <c r="A24" s="4">
        <v>224</v>
      </c>
      <c r="B24" s="4"/>
      <c r="D24" s="4"/>
      <c r="E24" s="4" t="s">
        <v>797</v>
      </c>
      <c r="F24" s="4" t="s">
        <v>117</v>
      </c>
      <c r="G24" s="4" t="s">
        <v>118</v>
      </c>
      <c r="H24" s="4" t="s">
        <v>193</v>
      </c>
      <c r="I24" s="4"/>
      <c r="J24" s="4">
        <v>0</v>
      </c>
      <c r="K24" s="4" t="s">
        <v>213</v>
      </c>
      <c r="L24" s="4">
        <v>36</v>
      </c>
      <c r="M24" s="4">
        <v>1.26</v>
      </c>
      <c r="N24" s="4">
        <v>45.542873</v>
      </c>
      <c r="O24" s="4">
        <v>-122.699179</v>
      </c>
    </row>
    <row r="25" spans="1:15" ht="15.75" x14ac:dyDescent="0.25">
      <c r="A25" s="4"/>
      <c r="B25" s="4"/>
      <c r="D25" s="4"/>
      <c r="E25" s="4"/>
      <c r="F25" s="4"/>
      <c r="G25" s="4"/>
      <c r="H25" s="4"/>
      <c r="I25" s="4"/>
      <c r="J25" s="4"/>
      <c r="K25" s="4"/>
      <c r="L25" s="4"/>
      <c r="M25" s="4"/>
    </row>
    <row r="26" spans="1:15" ht="15.75" x14ac:dyDescent="0.25">
      <c r="A26" s="4"/>
      <c r="B26" s="4"/>
      <c r="D26" s="4"/>
      <c r="E26" s="4"/>
      <c r="F26" s="4"/>
      <c r="G26" s="4"/>
      <c r="H26" s="4"/>
      <c r="I26" s="4"/>
      <c r="J26" s="4"/>
      <c r="K26" s="4"/>
      <c r="L26" s="4"/>
      <c r="M26" s="4"/>
    </row>
    <row r="27" spans="1:15" ht="15.75" x14ac:dyDescent="0.25">
      <c r="A27" s="4"/>
      <c r="B27" s="4"/>
      <c r="D27" s="4"/>
      <c r="E27" s="4"/>
      <c r="F27" s="4"/>
      <c r="G27" s="4"/>
      <c r="H27" s="4"/>
      <c r="I27" s="4"/>
      <c r="J27" s="4"/>
      <c r="K27" s="4"/>
      <c r="L27" s="4"/>
      <c r="M27" s="4"/>
    </row>
    <row r="28" spans="1:15" ht="15.75" x14ac:dyDescent="0.25">
      <c r="A28" s="4"/>
      <c r="B28" s="4"/>
      <c r="D28" s="4"/>
      <c r="E28" s="4"/>
      <c r="F28" s="4"/>
      <c r="G28" s="4"/>
      <c r="H28" s="4"/>
      <c r="I28" s="4"/>
      <c r="J28" s="4"/>
      <c r="K28" s="4"/>
      <c r="L28" s="4"/>
      <c r="M28" s="4"/>
    </row>
    <row r="29" spans="1:15" ht="15.75" x14ac:dyDescent="0.25">
      <c r="A29" s="4"/>
      <c r="B29" s="4"/>
      <c r="D29" s="4"/>
      <c r="E29" s="4"/>
      <c r="F29" s="4"/>
      <c r="G29" s="4"/>
      <c r="H29" s="4"/>
      <c r="I29" s="4"/>
      <c r="J29" s="4"/>
      <c r="K29" s="4"/>
      <c r="L29" s="4"/>
      <c r="M29" s="4"/>
    </row>
    <row r="30" spans="1:15" ht="15.75" x14ac:dyDescent="0.25">
      <c r="A30" s="4"/>
      <c r="B30" s="4"/>
      <c r="D30" s="4"/>
      <c r="E30" s="4"/>
      <c r="F30" s="4"/>
      <c r="G30" s="4"/>
      <c r="H30" s="4"/>
      <c r="I30" s="4"/>
      <c r="J30" s="4"/>
      <c r="K30" s="4"/>
      <c r="L30" s="4"/>
      <c r="M30" s="4"/>
    </row>
    <row r="31" spans="1:15" ht="15.75" x14ac:dyDescent="0.25">
      <c r="A31" s="4"/>
      <c r="B31" s="4"/>
      <c r="D31" s="4"/>
      <c r="E31" s="4"/>
      <c r="F31" s="4"/>
      <c r="G31" s="4"/>
      <c r="H31" s="4"/>
      <c r="I31" s="4"/>
      <c r="J31" s="4"/>
      <c r="K31" s="4"/>
      <c r="L31" s="4"/>
      <c r="M31" s="4"/>
    </row>
    <row r="32" spans="1:15" ht="15.75" x14ac:dyDescent="0.25">
      <c r="A32" s="4"/>
      <c r="B32" s="4"/>
      <c r="D32" s="4"/>
      <c r="E32" s="4"/>
      <c r="F32" s="4"/>
      <c r="G32" s="4"/>
      <c r="H32" s="4"/>
      <c r="I32" s="4"/>
      <c r="J32" s="4"/>
      <c r="K32" s="4"/>
      <c r="L32" s="4"/>
      <c r="M32" s="4"/>
    </row>
    <row r="33" spans="1:15" ht="15.75" x14ac:dyDescent="0.25">
      <c r="A33" s="4">
        <v>304</v>
      </c>
      <c r="B33" s="4"/>
      <c r="D33" s="4"/>
      <c r="E33" s="4" t="s">
        <v>798</v>
      </c>
      <c r="F33" s="4" t="s">
        <v>117</v>
      </c>
      <c r="G33" s="4" t="s">
        <v>118</v>
      </c>
      <c r="H33" s="4" t="s">
        <v>194</v>
      </c>
      <c r="I33" s="4"/>
      <c r="J33" s="4">
        <v>0</v>
      </c>
      <c r="K33" s="4" t="s">
        <v>214</v>
      </c>
      <c r="L33" s="4">
        <v>15</v>
      </c>
      <c r="M33" s="4">
        <v>5.05</v>
      </c>
      <c r="N33" s="4">
        <v>45.535998999999997</v>
      </c>
      <c r="O33" s="4">
        <v>-122.683902</v>
      </c>
    </row>
    <row r="34" spans="1:15" ht="15.75" x14ac:dyDescent="0.25">
      <c r="A34" s="4"/>
      <c r="B34" s="4"/>
      <c r="D34" s="4"/>
      <c r="E34" s="4"/>
      <c r="F34" s="4"/>
      <c r="G34" s="4"/>
      <c r="H34" s="4"/>
      <c r="I34" s="4"/>
      <c r="J34" s="4"/>
      <c r="K34" s="4"/>
      <c r="L34" s="4"/>
      <c r="M34" s="4"/>
    </row>
    <row r="35" spans="1:15" ht="15.75" x14ac:dyDescent="0.25">
      <c r="A35" s="4"/>
      <c r="B35" s="4"/>
      <c r="D35" s="4"/>
      <c r="E35" s="4"/>
      <c r="F35" s="4"/>
      <c r="G35" s="4"/>
      <c r="H35" s="4"/>
      <c r="I35" s="4"/>
      <c r="J35" s="4"/>
      <c r="K35" s="4"/>
      <c r="L35" s="4"/>
      <c r="M35" s="4"/>
    </row>
    <row r="36" spans="1:15" ht="15.75" x14ac:dyDescent="0.25">
      <c r="A36" s="4"/>
      <c r="B36" s="4"/>
      <c r="D36" s="4"/>
      <c r="E36" s="4"/>
      <c r="F36" s="4"/>
      <c r="G36" s="4"/>
      <c r="H36" s="4"/>
      <c r="I36" s="4"/>
      <c r="J36" s="4"/>
      <c r="K36" s="4"/>
      <c r="L36" s="4"/>
      <c r="M36" s="4"/>
    </row>
    <row r="37" spans="1:15" ht="15.75" x14ac:dyDescent="0.25">
      <c r="A37" s="4"/>
      <c r="B37" s="4"/>
      <c r="D37" s="4"/>
      <c r="E37" s="4"/>
      <c r="F37" s="4"/>
      <c r="G37" s="4"/>
      <c r="H37" s="4"/>
      <c r="I37" s="4"/>
      <c r="J37" s="4"/>
      <c r="K37" s="4"/>
      <c r="L37" s="4"/>
      <c r="M37" s="4"/>
    </row>
    <row r="38" spans="1:15" ht="15.75" x14ac:dyDescent="0.25">
      <c r="A38" s="4"/>
      <c r="B38" s="4"/>
      <c r="D38" s="4"/>
      <c r="E38" s="4"/>
      <c r="F38" s="4"/>
      <c r="G38" s="4"/>
      <c r="H38" s="4"/>
      <c r="I38" s="4"/>
      <c r="J38" s="4"/>
      <c r="K38" s="4"/>
      <c r="L38" s="4"/>
      <c r="M38" s="4"/>
    </row>
    <row r="39" spans="1:15" ht="15.75" x14ac:dyDescent="0.25">
      <c r="A39" s="4"/>
      <c r="B39" s="4"/>
      <c r="D39" s="4"/>
      <c r="E39" s="4"/>
      <c r="F39" s="4"/>
      <c r="G39" s="4"/>
      <c r="H39" s="4"/>
      <c r="I39" s="4"/>
      <c r="J39" s="4"/>
      <c r="K39" s="4"/>
      <c r="L39" s="4"/>
      <c r="M39" s="4"/>
    </row>
    <row r="40" spans="1:15" ht="15.75" x14ac:dyDescent="0.25">
      <c r="A40" s="4"/>
      <c r="B40" s="4"/>
      <c r="D40" s="4"/>
      <c r="E40" s="4"/>
      <c r="F40" s="4"/>
      <c r="G40" s="4"/>
      <c r="H40" s="4"/>
      <c r="I40" s="4"/>
      <c r="J40" s="4"/>
      <c r="K40" s="4"/>
      <c r="L40" s="4"/>
      <c r="M40" s="4"/>
    </row>
    <row r="41" spans="1:15" ht="15.75" x14ac:dyDescent="0.25">
      <c r="A41" s="4">
        <v>539</v>
      </c>
      <c r="B41" s="4"/>
      <c r="D41" s="4"/>
      <c r="E41" s="4" t="s">
        <v>799</v>
      </c>
      <c r="F41" s="4" t="s">
        <v>117</v>
      </c>
      <c r="G41" s="4" t="s">
        <v>118</v>
      </c>
      <c r="H41" s="4" t="s">
        <v>195</v>
      </c>
      <c r="I41" s="4"/>
      <c r="J41" s="4">
        <v>0</v>
      </c>
      <c r="K41" s="4" t="s">
        <v>217</v>
      </c>
      <c r="L41" s="4">
        <v>1</v>
      </c>
      <c r="M41" s="4">
        <v>10.58</v>
      </c>
      <c r="N41" s="4">
        <v>45.541783000000002</v>
      </c>
      <c r="O41" s="4">
        <v>-122.700906</v>
      </c>
    </row>
    <row r="42" spans="1:15" ht="15.75" x14ac:dyDescent="0.25">
      <c r="A42" s="4"/>
      <c r="B42" s="4"/>
      <c r="D42" s="4"/>
      <c r="E42" s="4"/>
      <c r="F42" s="4"/>
      <c r="G42" s="4"/>
      <c r="H42" s="4"/>
      <c r="I42" s="4"/>
      <c r="J42" s="4"/>
      <c r="K42" s="4"/>
      <c r="L42" s="4"/>
      <c r="M42" s="4"/>
    </row>
    <row r="43" spans="1:15" ht="15.75" x14ac:dyDescent="0.25">
      <c r="A43" s="4"/>
      <c r="B43" s="4"/>
      <c r="D43" s="4"/>
      <c r="E43" s="4"/>
      <c r="F43" s="4"/>
      <c r="G43" s="4"/>
      <c r="H43" s="4"/>
      <c r="I43" s="4"/>
      <c r="J43" s="4"/>
      <c r="K43" s="4"/>
      <c r="L43" s="4"/>
      <c r="M43" s="4"/>
    </row>
    <row r="44" spans="1:15" ht="15.75" x14ac:dyDescent="0.25">
      <c r="A44" s="4"/>
      <c r="B44" s="4"/>
      <c r="D44" s="4"/>
      <c r="E44" s="4"/>
      <c r="F44" s="4"/>
      <c r="G44" s="4"/>
      <c r="H44" s="4"/>
      <c r="I44" s="4"/>
      <c r="J44" s="4"/>
      <c r="K44" s="4"/>
      <c r="L44" s="4"/>
      <c r="M44" s="4"/>
    </row>
    <row r="45" spans="1:15" ht="15.75" x14ac:dyDescent="0.25">
      <c r="A45" s="4">
        <v>566</v>
      </c>
      <c r="B45" s="4"/>
      <c r="D45" s="4"/>
      <c r="E45" s="4" t="s">
        <v>800</v>
      </c>
      <c r="F45" s="4" t="s">
        <v>117</v>
      </c>
      <c r="G45" s="4" t="s">
        <v>118</v>
      </c>
      <c r="H45" s="4" t="s">
        <v>196</v>
      </c>
      <c r="I45" s="4"/>
      <c r="J45" s="4">
        <v>0</v>
      </c>
      <c r="K45" s="4" t="s">
        <v>218</v>
      </c>
      <c r="L45" s="4">
        <v>6</v>
      </c>
      <c r="M45" s="4">
        <v>1.33</v>
      </c>
      <c r="N45" s="4">
        <v>45.539382000000003</v>
      </c>
      <c r="O45" s="4">
        <v>122.709694</v>
      </c>
    </row>
    <row r="46" spans="1:15" ht="15.75" x14ac:dyDescent="0.25">
      <c r="A46" s="4"/>
      <c r="B46" s="4"/>
      <c r="D46" s="4"/>
      <c r="E46" s="4" t="s">
        <v>801</v>
      </c>
      <c r="F46" s="4"/>
      <c r="G46" s="4"/>
      <c r="H46" s="4"/>
      <c r="I46" s="4"/>
      <c r="J46" s="4"/>
      <c r="K46" s="4"/>
      <c r="L46" s="4"/>
      <c r="M46" s="4"/>
    </row>
    <row r="47" spans="1:15" ht="15.75" x14ac:dyDescent="0.25">
      <c r="A47" s="4"/>
      <c r="B47" s="4"/>
      <c r="D47" s="4"/>
      <c r="E47" s="4"/>
      <c r="F47" s="4"/>
      <c r="G47" s="4"/>
      <c r="H47" s="4"/>
      <c r="I47" s="4"/>
      <c r="J47" s="4"/>
      <c r="K47" s="4"/>
      <c r="L47" s="4"/>
      <c r="M47" s="4"/>
    </row>
    <row r="48" spans="1:15" ht="15.75" x14ac:dyDescent="0.25">
      <c r="A48" s="4"/>
      <c r="B48" s="4"/>
      <c r="D48" s="4"/>
      <c r="E48" s="4"/>
      <c r="F48" s="4"/>
      <c r="G48" s="4"/>
      <c r="H48" s="4"/>
      <c r="I48" s="4"/>
      <c r="J48" s="4"/>
      <c r="K48" s="4"/>
      <c r="L48" s="4"/>
      <c r="M48" s="4"/>
    </row>
    <row r="49" spans="1:15" ht="15.75" x14ac:dyDescent="0.25">
      <c r="A49" s="4"/>
      <c r="B49" s="4"/>
      <c r="D49" s="4"/>
      <c r="E49" s="4"/>
      <c r="F49" s="4"/>
      <c r="G49" s="4"/>
      <c r="H49" s="4"/>
      <c r="I49" s="4"/>
      <c r="J49" s="4"/>
      <c r="K49" s="4"/>
      <c r="L49" s="4"/>
      <c r="M49" s="4"/>
    </row>
    <row r="50" spans="1:15" ht="15.75" x14ac:dyDescent="0.25">
      <c r="A50" s="4"/>
      <c r="B50" s="4"/>
      <c r="D50" s="4"/>
      <c r="E50" s="4"/>
      <c r="F50" s="4"/>
      <c r="G50" s="4"/>
      <c r="H50" s="4"/>
      <c r="I50" s="4"/>
      <c r="J50" s="4"/>
      <c r="K50" s="4"/>
      <c r="L50" s="4"/>
      <c r="M50" s="4"/>
    </row>
    <row r="51" spans="1:15" ht="15.75" x14ac:dyDescent="0.25">
      <c r="A51" s="4"/>
      <c r="B51" s="4"/>
      <c r="D51" s="4"/>
      <c r="E51" s="4"/>
      <c r="F51" s="4"/>
      <c r="G51" s="4"/>
      <c r="H51" s="4"/>
      <c r="I51" s="4"/>
      <c r="J51" s="4"/>
      <c r="K51" s="4"/>
      <c r="L51" s="4"/>
      <c r="M51" s="4"/>
    </row>
    <row r="52" spans="1:15" ht="15.75" x14ac:dyDescent="0.25">
      <c r="A52" s="4"/>
      <c r="B52" s="4"/>
      <c r="D52" s="4"/>
      <c r="E52" s="4"/>
      <c r="F52" s="4"/>
      <c r="G52" s="4"/>
      <c r="H52" s="4"/>
      <c r="I52" s="4"/>
      <c r="J52" s="4"/>
      <c r="K52" s="4"/>
      <c r="L52" s="4"/>
      <c r="M52" s="4"/>
    </row>
    <row r="53" spans="1:15" ht="15.75" x14ac:dyDescent="0.25">
      <c r="A53" s="4"/>
      <c r="B53" s="4"/>
      <c r="D53" s="4"/>
      <c r="E53" s="4"/>
      <c r="F53" s="4"/>
      <c r="G53" s="4"/>
      <c r="H53" s="4"/>
      <c r="I53" s="4"/>
      <c r="J53" s="4"/>
      <c r="K53" s="4"/>
      <c r="L53" s="4"/>
      <c r="M53" s="4"/>
    </row>
    <row r="54" spans="1:15" ht="15.75" x14ac:dyDescent="0.25">
      <c r="A54" s="4"/>
      <c r="B54" s="4"/>
      <c r="D54" s="4"/>
      <c r="E54" s="4"/>
      <c r="F54" s="4"/>
      <c r="G54" s="4"/>
      <c r="H54" s="4"/>
      <c r="I54" s="4"/>
      <c r="J54" s="4"/>
      <c r="K54" s="4"/>
      <c r="L54" s="4"/>
      <c r="M54" s="4"/>
    </row>
    <row r="55" spans="1:15" ht="15.75" x14ac:dyDescent="0.25">
      <c r="A55" s="4">
        <v>572</v>
      </c>
      <c r="B55" s="4"/>
      <c r="D55" s="4"/>
      <c r="E55" s="4" t="s">
        <v>802</v>
      </c>
      <c r="F55" s="4" t="s">
        <v>117</v>
      </c>
      <c r="G55" s="4" t="s">
        <v>118</v>
      </c>
      <c r="H55" s="4" t="s">
        <v>53</v>
      </c>
      <c r="I55" s="4"/>
      <c r="J55" s="4">
        <v>0</v>
      </c>
      <c r="K55" s="4" t="s">
        <v>219</v>
      </c>
      <c r="L55" s="4">
        <v>16</v>
      </c>
      <c r="M55" s="4">
        <v>2.04</v>
      </c>
      <c r="N55" s="4">
        <v>45.544867000000004</v>
      </c>
      <c r="O55" s="4">
        <v>-122.71798699999999</v>
      </c>
    </row>
    <row r="56" spans="1:15" ht="15.75" x14ac:dyDescent="0.25">
      <c r="A56" s="4"/>
      <c r="B56" s="4"/>
      <c r="D56" s="4"/>
      <c r="E56" s="4" t="s">
        <v>803</v>
      </c>
      <c r="F56" s="4"/>
      <c r="G56" s="4"/>
      <c r="H56" s="4"/>
      <c r="I56" s="4"/>
      <c r="J56" s="4"/>
      <c r="K56" s="4"/>
      <c r="L56" s="4"/>
      <c r="M56" s="4">
        <v>3.69</v>
      </c>
    </row>
    <row r="57" spans="1:15" ht="15.75" x14ac:dyDescent="0.25">
      <c r="A57" s="4"/>
      <c r="B57" s="4"/>
      <c r="D57" s="4"/>
      <c r="E57" s="4"/>
      <c r="F57" s="4"/>
      <c r="G57" s="4"/>
      <c r="H57" s="4"/>
      <c r="I57" s="4"/>
      <c r="J57" s="4"/>
      <c r="K57" s="4"/>
      <c r="L57" s="4"/>
      <c r="M57" s="4"/>
    </row>
    <row r="58" spans="1:15" ht="15.75" x14ac:dyDescent="0.25">
      <c r="A58" s="4"/>
      <c r="B58" s="4"/>
      <c r="D58" s="4"/>
      <c r="E58" s="4"/>
      <c r="F58" s="4"/>
      <c r="G58" s="4"/>
      <c r="H58" s="4"/>
      <c r="I58" s="4"/>
      <c r="J58" s="4"/>
      <c r="K58" s="4"/>
      <c r="L58" s="4"/>
      <c r="M58" s="4"/>
    </row>
    <row r="59" spans="1:15" ht="15.75" x14ac:dyDescent="0.25">
      <c r="A59" s="4">
        <v>609</v>
      </c>
      <c r="B59" s="4"/>
      <c r="D59" s="4"/>
      <c r="E59" s="4" t="s">
        <v>804</v>
      </c>
      <c r="F59" s="4" t="s">
        <v>117</v>
      </c>
      <c r="G59" s="4" t="s">
        <v>118</v>
      </c>
      <c r="H59" s="4" t="s">
        <v>197</v>
      </c>
      <c r="I59" s="4"/>
      <c r="J59" s="4">
        <v>0</v>
      </c>
      <c r="K59" s="4" t="s">
        <v>220</v>
      </c>
      <c r="L59" s="4">
        <v>8</v>
      </c>
      <c r="M59" s="4">
        <v>2.13</v>
      </c>
      <c r="N59" s="4">
        <v>45.540618000000002</v>
      </c>
      <c r="O59" s="4">
        <v>-122.70961</v>
      </c>
    </row>
    <row r="60" spans="1:15" ht="15.75" x14ac:dyDescent="0.25">
      <c r="A60" s="4"/>
      <c r="B60" s="4"/>
      <c r="D60" s="4"/>
      <c r="E60" s="4"/>
      <c r="F60" s="4"/>
      <c r="G60" s="4"/>
      <c r="H60" s="4"/>
      <c r="I60" s="4"/>
      <c r="J60" s="4"/>
      <c r="K60" s="4"/>
      <c r="L60" s="4"/>
      <c r="M60" s="4"/>
    </row>
    <row r="61" spans="1:15" ht="15.75" x14ac:dyDescent="0.25">
      <c r="A61" s="4"/>
      <c r="B61" s="4"/>
      <c r="D61" s="4"/>
      <c r="E61" s="4"/>
      <c r="F61" s="4"/>
      <c r="G61" s="4"/>
      <c r="H61" s="4"/>
      <c r="I61" s="4"/>
      <c r="J61" s="4"/>
      <c r="K61" s="4"/>
      <c r="L61" s="4"/>
      <c r="M61" s="4"/>
    </row>
    <row r="62" spans="1:15" ht="15.75" x14ac:dyDescent="0.25">
      <c r="A62" s="4"/>
      <c r="B62" s="4"/>
      <c r="D62" s="4"/>
      <c r="E62" s="4"/>
      <c r="F62" s="4"/>
      <c r="G62" s="4"/>
      <c r="H62" s="4"/>
      <c r="I62" s="4"/>
      <c r="J62" s="4"/>
      <c r="K62" s="4"/>
      <c r="L62" s="4"/>
      <c r="M62" s="4"/>
    </row>
    <row r="63" spans="1:15" ht="15.75" x14ac:dyDescent="0.25">
      <c r="A63" s="4">
        <v>639</v>
      </c>
      <c r="B63" s="4"/>
      <c r="D63" s="4"/>
      <c r="E63" s="4" t="s">
        <v>805</v>
      </c>
      <c r="F63" s="4" t="s">
        <v>117</v>
      </c>
      <c r="G63" s="4" t="s">
        <v>118</v>
      </c>
      <c r="H63" s="4" t="s">
        <v>168</v>
      </c>
      <c r="I63" s="4" t="s">
        <v>221</v>
      </c>
      <c r="J63" s="4">
        <v>59</v>
      </c>
      <c r="K63" s="4" t="s">
        <v>221</v>
      </c>
      <c r="L63" s="4">
        <v>59</v>
      </c>
      <c r="M63" s="4">
        <v>29.43</v>
      </c>
      <c r="N63" s="4">
        <v>45.53857</v>
      </c>
      <c r="O63" s="4">
        <v>-122.699243</v>
      </c>
    </row>
    <row r="64" spans="1:15" ht="15.75" x14ac:dyDescent="0.25">
      <c r="A64" s="4"/>
      <c r="B64" s="4"/>
      <c r="D64" s="4"/>
      <c r="E64" s="4" t="s">
        <v>806</v>
      </c>
      <c r="F64" s="4"/>
      <c r="G64" s="4"/>
      <c r="H64" s="4"/>
      <c r="I64" s="4"/>
      <c r="J64" s="4"/>
      <c r="K64" s="4"/>
      <c r="L64" s="4"/>
      <c r="M64" s="4"/>
    </row>
    <row r="65" spans="1:13" ht="15.75" x14ac:dyDescent="0.25">
      <c r="A65" s="4"/>
      <c r="B65" s="4"/>
      <c r="D65" s="4"/>
      <c r="E65" s="4"/>
      <c r="F65" s="4"/>
      <c r="G65" s="4"/>
      <c r="H65" s="4"/>
      <c r="I65" s="4"/>
      <c r="J65" s="4"/>
      <c r="K65" s="4"/>
      <c r="L65" s="4"/>
      <c r="M65" s="4"/>
    </row>
    <row r="66" spans="1:13" ht="15.75" x14ac:dyDescent="0.25">
      <c r="A66" s="4"/>
      <c r="B66" s="4"/>
      <c r="D66" s="4"/>
      <c r="E66" s="4"/>
      <c r="F66" s="4"/>
      <c r="G66" s="4"/>
      <c r="H66" s="4"/>
      <c r="I66" s="4"/>
      <c r="J66" s="4"/>
      <c r="K66" s="4"/>
      <c r="L66" s="4"/>
      <c r="M66" s="4"/>
    </row>
    <row r="67" spans="1:13" ht="15.75" x14ac:dyDescent="0.25">
      <c r="A67" s="4"/>
      <c r="B67" s="4"/>
      <c r="D67" s="4"/>
      <c r="E67" s="4"/>
      <c r="F67" s="4"/>
      <c r="G67" s="4"/>
      <c r="H67" s="4"/>
      <c r="I67" s="4"/>
      <c r="J67" s="4"/>
      <c r="K67" s="4"/>
      <c r="L67" s="4"/>
      <c r="M67" s="4"/>
    </row>
    <row r="68" spans="1:13" ht="15.75" x14ac:dyDescent="0.25">
      <c r="A68" s="4"/>
      <c r="B68" s="4"/>
      <c r="D68" s="4"/>
      <c r="E68" s="4"/>
      <c r="F68" s="4"/>
      <c r="G68" s="4"/>
      <c r="H68" s="4"/>
      <c r="I68" s="4"/>
      <c r="J68" s="4"/>
      <c r="K68" s="4"/>
      <c r="L68" s="4"/>
      <c r="M68" s="4"/>
    </row>
    <row r="69" spans="1:13" ht="15.75" x14ac:dyDescent="0.25">
      <c r="A69" s="4"/>
      <c r="B69" s="4"/>
      <c r="D69" s="4"/>
      <c r="E69" s="4"/>
      <c r="F69" s="4"/>
      <c r="G69" s="4"/>
      <c r="H69" s="4"/>
      <c r="I69" s="4"/>
      <c r="J69" s="4"/>
      <c r="K69" s="4"/>
      <c r="L69" s="4"/>
      <c r="M69" s="4"/>
    </row>
    <row r="70" spans="1:13" ht="15.75" x14ac:dyDescent="0.25">
      <c r="A70" s="4"/>
      <c r="B70" s="4"/>
      <c r="D70" s="4"/>
      <c r="E70" s="4"/>
      <c r="F70" s="4"/>
      <c r="G70" s="4"/>
      <c r="H70" s="4"/>
      <c r="I70" s="4"/>
      <c r="J70" s="4"/>
      <c r="K70" s="4"/>
      <c r="L70" s="4"/>
      <c r="M70" s="4"/>
    </row>
    <row r="71" spans="1:13" ht="15.75" x14ac:dyDescent="0.25">
      <c r="A71" s="4"/>
      <c r="B71" s="4"/>
      <c r="D71" s="4"/>
      <c r="E71" s="4"/>
      <c r="F71" s="4"/>
      <c r="G71" s="4"/>
      <c r="H71" s="4"/>
      <c r="I71" s="4"/>
      <c r="J71" s="4"/>
      <c r="K71" s="4"/>
      <c r="L71" s="4"/>
      <c r="M71" s="4"/>
    </row>
    <row r="72" spans="1:13" ht="15.75" x14ac:dyDescent="0.25">
      <c r="A72" s="4" t="s">
        <v>152</v>
      </c>
      <c r="B72" s="4" t="s">
        <v>153</v>
      </c>
      <c r="C72" s="4" t="s">
        <v>807</v>
      </c>
      <c r="D72" s="4" t="s">
        <v>14</v>
      </c>
      <c r="E72" s="4" t="s">
        <v>169</v>
      </c>
      <c r="F72" s="4" t="s">
        <v>117</v>
      </c>
      <c r="G72" s="4" t="s">
        <v>118</v>
      </c>
      <c r="H72" s="4" t="s">
        <v>168</v>
      </c>
      <c r="I72" s="4" t="s">
        <v>222</v>
      </c>
      <c r="J72" s="4">
        <v>111</v>
      </c>
      <c r="K72" s="4" t="s">
        <v>222</v>
      </c>
      <c r="L72" s="4">
        <v>111</v>
      </c>
      <c r="M72" s="4">
        <v>0</v>
      </c>
    </row>
    <row r="73" spans="1:13" ht="15.75" x14ac:dyDescent="0.25">
      <c r="A73" s="4"/>
      <c r="B73" s="4"/>
      <c r="D73" s="4" t="s">
        <v>75</v>
      </c>
      <c r="E73" s="4"/>
      <c r="F73" s="4"/>
      <c r="G73" s="4"/>
      <c r="H73" s="4"/>
      <c r="I73" s="4"/>
      <c r="J73" s="4"/>
      <c r="K73" s="4"/>
      <c r="L73" s="4"/>
      <c r="M73" s="4"/>
    </row>
    <row r="74" spans="1:13" ht="15.75" x14ac:dyDescent="0.25">
      <c r="A74" s="4"/>
      <c r="B74" s="4"/>
      <c r="D74" s="4" t="s">
        <v>38</v>
      </c>
      <c r="E74" s="4"/>
      <c r="F74" s="4"/>
      <c r="G74" s="4"/>
      <c r="H74" s="4"/>
      <c r="I74" s="4"/>
      <c r="J74" s="4"/>
      <c r="K74" s="4"/>
      <c r="L74" s="4"/>
      <c r="M74" s="4"/>
    </row>
    <row r="75" spans="1:13" ht="15.75" x14ac:dyDescent="0.25">
      <c r="A75" s="4"/>
      <c r="B75" s="4"/>
      <c r="D75" s="4" t="s">
        <v>12</v>
      </c>
      <c r="E75" s="4"/>
      <c r="F75" s="4"/>
      <c r="G75" s="4"/>
      <c r="H75" s="4"/>
      <c r="I75" s="4"/>
      <c r="J75" s="4"/>
      <c r="K75" s="4"/>
      <c r="L75" s="4"/>
      <c r="M75" s="4"/>
    </row>
    <row r="76" spans="1:13" ht="15.75" x14ac:dyDescent="0.25">
      <c r="A76" s="4"/>
      <c r="B76" s="4"/>
      <c r="D76" s="4" t="s">
        <v>25</v>
      </c>
      <c r="E76" s="4"/>
      <c r="F76" s="4"/>
      <c r="G76" s="4"/>
      <c r="H76" s="4"/>
      <c r="I76" s="4"/>
      <c r="J76" s="4"/>
      <c r="K76" s="4"/>
      <c r="L76" s="4"/>
      <c r="M76" s="4"/>
    </row>
    <row r="77" spans="1:13" ht="15.75" x14ac:dyDescent="0.25">
      <c r="A77" s="4"/>
      <c r="B77" s="4"/>
      <c r="D77" s="4" t="s">
        <v>27</v>
      </c>
      <c r="E77" s="4"/>
      <c r="F77" s="4"/>
      <c r="G77" s="4"/>
      <c r="H77" s="4"/>
      <c r="I77" s="4"/>
      <c r="J77" s="4"/>
      <c r="K77" s="4"/>
      <c r="L77" s="4"/>
      <c r="M77" s="4"/>
    </row>
    <row r="78" spans="1:13" ht="15.75" x14ac:dyDescent="0.25">
      <c r="A78" s="4"/>
      <c r="B78" s="4"/>
      <c r="D78" s="4" t="s">
        <v>41</v>
      </c>
      <c r="E78" s="4"/>
      <c r="F78" s="4"/>
      <c r="G78" s="4"/>
      <c r="H78" s="4"/>
      <c r="I78" s="4"/>
      <c r="J78" s="4"/>
      <c r="K78" s="4"/>
      <c r="L78" s="4"/>
      <c r="M78" s="4"/>
    </row>
    <row r="79" spans="1:13" ht="15.75" x14ac:dyDescent="0.25">
      <c r="A79" s="4"/>
      <c r="B79" s="4"/>
      <c r="D79" s="4" t="s">
        <v>241</v>
      </c>
      <c r="E79" s="4"/>
      <c r="F79" s="4"/>
      <c r="G79" s="4"/>
      <c r="H79" s="4"/>
      <c r="I79" s="4"/>
      <c r="J79" s="4"/>
      <c r="K79" s="4"/>
      <c r="L79" s="4"/>
      <c r="M79" s="4"/>
    </row>
    <row r="80" spans="1:13" ht="15.75" x14ac:dyDescent="0.25">
      <c r="A80" s="4" t="s">
        <v>152</v>
      </c>
      <c r="B80" s="4" t="s">
        <v>78</v>
      </c>
      <c r="D80" s="4"/>
      <c r="E80" s="4" t="s">
        <v>169</v>
      </c>
      <c r="F80" s="4" t="s">
        <v>117</v>
      </c>
      <c r="G80" s="4" t="s">
        <v>118</v>
      </c>
      <c r="H80" s="4" t="s">
        <v>168</v>
      </c>
      <c r="I80" s="4" t="s">
        <v>223</v>
      </c>
      <c r="J80" s="4">
        <v>81</v>
      </c>
      <c r="K80" s="4" t="s">
        <v>223</v>
      </c>
      <c r="L80" s="4">
        <v>81</v>
      </c>
      <c r="M80" s="4">
        <v>0</v>
      </c>
    </row>
    <row r="81" spans="1:13" ht="15.75" x14ac:dyDescent="0.25">
      <c r="A81" s="4"/>
      <c r="B81" s="4"/>
      <c r="D81" s="4"/>
      <c r="E81" s="4"/>
      <c r="F81" s="4"/>
      <c r="G81" s="4"/>
      <c r="H81" s="4"/>
      <c r="I81" s="4"/>
      <c r="J81" s="4"/>
      <c r="K81" s="4"/>
      <c r="L81" s="4"/>
      <c r="M81" s="4"/>
    </row>
    <row r="82" spans="1:13" ht="15.75" x14ac:dyDescent="0.25">
      <c r="A82" s="4"/>
      <c r="B82" s="4"/>
      <c r="D82" s="4"/>
      <c r="E82" s="4"/>
      <c r="F82" s="4"/>
      <c r="G82" s="4"/>
      <c r="H82" s="4"/>
      <c r="I82" s="4"/>
      <c r="J82" s="4"/>
      <c r="K82" s="4"/>
      <c r="L82" s="4"/>
      <c r="M82" s="4"/>
    </row>
    <row r="83" spans="1:13" ht="15.75" x14ac:dyDescent="0.25">
      <c r="A83" s="4"/>
      <c r="B83" s="4"/>
      <c r="D83" s="4"/>
      <c r="E83" s="4"/>
      <c r="F83" s="4"/>
      <c r="G83" s="4"/>
      <c r="H83" s="4"/>
      <c r="I83" s="4"/>
      <c r="J83" s="4"/>
      <c r="K83" s="4"/>
      <c r="L83" s="4"/>
      <c r="M83" s="4"/>
    </row>
    <row r="84" spans="1:13" ht="15.75" x14ac:dyDescent="0.25">
      <c r="A84" s="4" t="s">
        <v>152</v>
      </c>
      <c r="B84" s="4" t="s">
        <v>93</v>
      </c>
      <c r="D84" s="4"/>
      <c r="E84" s="4" t="s">
        <v>170</v>
      </c>
      <c r="F84" s="4" t="s">
        <v>117</v>
      </c>
      <c r="G84" s="4" t="s">
        <v>118</v>
      </c>
      <c r="H84" s="4" t="s">
        <v>198</v>
      </c>
      <c r="I84" s="4"/>
      <c r="J84" s="4">
        <v>0</v>
      </c>
      <c r="K84" s="4" t="s">
        <v>224</v>
      </c>
      <c r="L84" s="4">
        <v>48</v>
      </c>
      <c r="M84" s="4">
        <v>0</v>
      </c>
    </row>
    <row r="85" spans="1:13" ht="15.75" x14ac:dyDescent="0.25">
      <c r="A85" s="4"/>
      <c r="B85" s="4"/>
      <c r="D85" s="4"/>
      <c r="E85" s="4" t="s">
        <v>171</v>
      </c>
      <c r="F85" s="4"/>
      <c r="G85" s="4"/>
      <c r="H85" s="4" t="s">
        <v>199</v>
      </c>
      <c r="I85" s="4"/>
      <c r="J85" s="4"/>
      <c r="K85" s="4"/>
      <c r="L85" s="4"/>
      <c r="M85" s="4"/>
    </row>
    <row r="86" spans="1:13" ht="15.75" x14ac:dyDescent="0.25">
      <c r="A86" s="4"/>
      <c r="B86" s="4"/>
      <c r="D86" s="4"/>
      <c r="E86" s="4" t="s">
        <v>172</v>
      </c>
      <c r="F86" s="4"/>
      <c r="G86" s="4"/>
      <c r="H86" s="4"/>
      <c r="I86" s="4"/>
      <c r="J86" s="4"/>
      <c r="K86" s="4"/>
      <c r="L86" s="4"/>
      <c r="M86" s="4"/>
    </row>
    <row r="87" spans="1:13" ht="15.75" x14ac:dyDescent="0.25">
      <c r="A87" s="4"/>
      <c r="B87" s="4"/>
      <c r="D87" s="4"/>
      <c r="E87" s="4"/>
      <c r="F87" s="4"/>
      <c r="G87" s="4"/>
      <c r="H87" s="4"/>
      <c r="I87" s="4"/>
      <c r="J87" s="4"/>
      <c r="K87" s="4"/>
      <c r="L87" s="4"/>
      <c r="M87" s="4"/>
    </row>
    <row r="88" spans="1:13" ht="15.75" x14ac:dyDescent="0.25">
      <c r="A88" s="4" t="s">
        <v>152</v>
      </c>
      <c r="B88" s="4" t="s">
        <v>91</v>
      </c>
      <c r="D88" s="4"/>
      <c r="E88" s="4" t="s">
        <v>173</v>
      </c>
      <c r="F88" s="4" t="s">
        <v>117</v>
      </c>
      <c r="G88" s="4" t="s">
        <v>118</v>
      </c>
      <c r="H88" s="4" t="s">
        <v>168</v>
      </c>
      <c r="I88" s="4" t="s">
        <v>225</v>
      </c>
      <c r="J88" s="4">
        <v>44</v>
      </c>
      <c r="K88" s="4"/>
      <c r="L88" s="4">
        <v>0</v>
      </c>
      <c r="M88" s="4">
        <v>0</v>
      </c>
    </row>
    <row r="89" spans="1:13" ht="15.75" x14ac:dyDescent="0.25">
      <c r="A89" s="4"/>
      <c r="B89" s="4"/>
      <c r="D89" s="4"/>
      <c r="E89" s="4"/>
      <c r="F89" s="4"/>
      <c r="G89" s="4"/>
      <c r="H89" s="4"/>
      <c r="I89" s="4"/>
      <c r="J89" s="4"/>
      <c r="K89" s="4"/>
      <c r="L89" s="4"/>
      <c r="M89" s="4"/>
    </row>
    <row r="90" spans="1:13" ht="15.75" x14ac:dyDescent="0.25">
      <c r="A90" s="4"/>
      <c r="B90" s="4"/>
      <c r="D90" s="4"/>
      <c r="E90" s="4"/>
      <c r="F90" s="4"/>
      <c r="G90" s="4"/>
      <c r="H90" s="4"/>
      <c r="I90" s="4"/>
      <c r="J90" s="4"/>
      <c r="K90" s="4"/>
      <c r="L90" s="4"/>
      <c r="M90" s="4"/>
    </row>
    <row r="91" spans="1:13" ht="15.75" x14ac:dyDescent="0.25">
      <c r="A91" s="4"/>
      <c r="B91" s="4"/>
      <c r="D91" s="4"/>
      <c r="E91" s="4"/>
      <c r="F91" s="4"/>
      <c r="G91" s="4"/>
      <c r="H91" s="4"/>
      <c r="I91" s="4"/>
      <c r="J91" s="4"/>
      <c r="K91" s="4"/>
      <c r="L91" s="4"/>
      <c r="M91" s="4"/>
    </row>
    <row r="92" spans="1:13" ht="15.75" x14ac:dyDescent="0.25">
      <c r="A92" s="4" t="s">
        <v>152</v>
      </c>
      <c r="B92" s="4" t="s">
        <v>92</v>
      </c>
      <c r="D92" s="4"/>
      <c r="E92" s="4" t="s">
        <v>174</v>
      </c>
      <c r="F92" s="4" t="s">
        <v>117</v>
      </c>
      <c r="G92" s="4" t="s">
        <v>118</v>
      </c>
      <c r="H92" s="4" t="s">
        <v>168</v>
      </c>
      <c r="I92" s="4" t="s">
        <v>226</v>
      </c>
      <c r="J92" s="4">
        <v>47</v>
      </c>
      <c r="K92" s="4" t="s">
        <v>226</v>
      </c>
      <c r="L92" s="4">
        <v>47</v>
      </c>
      <c r="M92" s="4">
        <v>0</v>
      </c>
    </row>
    <row r="93" spans="1:13" ht="15.75" x14ac:dyDescent="0.25">
      <c r="A93" s="4"/>
      <c r="B93" s="4"/>
      <c r="D93" s="4"/>
      <c r="E93" s="4"/>
      <c r="F93" s="4"/>
      <c r="G93" s="4"/>
      <c r="H93" s="4"/>
      <c r="I93" s="4"/>
      <c r="J93" s="4"/>
      <c r="K93" s="4"/>
      <c r="L93" s="4"/>
      <c r="M93" s="4"/>
    </row>
    <row r="94" spans="1:13" ht="15.75" x14ac:dyDescent="0.25">
      <c r="A94" s="4"/>
      <c r="B94" s="4"/>
      <c r="D94" s="4"/>
      <c r="E94" s="4"/>
      <c r="F94" s="4"/>
      <c r="G94" s="4"/>
      <c r="H94" s="4"/>
      <c r="I94" s="4"/>
      <c r="J94" s="4"/>
      <c r="K94" s="4"/>
      <c r="L94" s="4"/>
      <c r="M94" s="4"/>
    </row>
    <row r="95" spans="1:13" ht="15.75" x14ac:dyDescent="0.25">
      <c r="A95" s="4"/>
      <c r="B95" s="4"/>
      <c r="D95" s="4"/>
      <c r="E95" s="4"/>
      <c r="F95" s="4"/>
      <c r="G95" s="4"/>
      <c r="H95" s="4"/>
      <c r="I95" s="4"/>
      <c r="J95" s="4"/>
      <c r="K95" s="4"/>
      <c r="L95" s="4"/>
      <c r="M95" s="4"/>
    </row>
    <row r="96" spans="1:13" ht="15.75" x14ac:dyDescent="0.25">
      <c r="A96" s="4" t="s">
        <v>152</v>
      </c>
      <c r="B96" s="4" t="s">
        <v>154</v>
      </c>
      <c r="D96" s="4"/>
      <c r="E96" s="4" t="s">
        <v>175</v>
      </c>
      <c r="F96" s="4" t="s">
        <v>117</v>
      </c>
      <c r="G96" s="4" t="s">
        <v>118</v>
      </c>
      <c r="H96" s="4" t="s">
        <v>168</v>
      </c>
      <c r="I96" s="4" t="s">
        <v>111</v>
      </c>
      <c r="J96" s="4">
        <v>39</v>
      </c>
      <c r="K96" s="4"/>
      <c r="L96" s="4">
        <v>0</v>
      </c>
      <c r="M96" s="4">
        <v>0</v>
      </c>
    </row>
    <row r="97" spans="1:13" ht="15.75" x14ac:dyDescent="0.25">
      <c r="A97" s="4"/>
      <c r="B97" s="4"/>
      <c r="D97" s="4"/>
      <c r="E97" s="4"/>
      <c r="F97" s="4"/>
      <c r="G97" s="4"/>
      <c r="H97" s="4"/>
      <c r="I97" s="4"/>
      <c r="J97" s="4"/>
      <c r="K97" s="4"/>
      <c r="L97" s="4"/>
      <c r="M97" s="4"/>
    </row>
    <row r="98" spans="1:13" ht="15.75" x14ac:dyDescent="0.25">
      <c r="A98" s="4"/>
      <c r="B98" s="4"/>
      <c r="D98" s="4"/>
      <c r="E98" s="4"/>
      <c r="F98" s="4"/>
      <c r="G98" s="4"/>
      <c r="H98" s="4"/>
      <c r="I98" s="4"/>
      <c r="J98" s="4"/>
      <c r="K98" s="4"/>
      <c r="L98" s="4"/>
      <c r="M98" s="4"/>
    </row>
    <row r="99" spans="1:13" ht="15.75" x14ac:dyDescent="0.25">
      <c r="A99" s="4"/>
      <c r="B99" s="4"/>
      <c r="D99" s="4"/>
      <c r="E99" s="4"/>
      <c r="F99" s="4"/>
      <c r="G99" s="4"/>
      <c r="H99" s="4"/>
      <c r="I99" s="4"/>
      <c r="J99" s="4"/>
      <c r="K99" s="4"/>
      <c r="L99" s="4"/>
      <c r="M99" s="4"/>
    </row>
    <row r="100" spans="1:13" ht="15.75" x14ac:dyDescent="0.25">
      <c r="A100" s="4"/>
      <c r="B100" s="4"/>
      <c r="D100" s="4"/>
      <c r="E100" s="4"/>
      <c r="F100" s="4"/>
      <c r="G100" s="4"/>
      <c r="H100" s="4"/>
      <c r="I100" s="4"/>
      <c r="J100" s="4"/>
      <c r="K100" s="4"/>
      <c r="L100" s="4"/>
      <c r="M100" s="4"/>
    </row>
    <row r="101" spans="1:13" ht="15.75" x14ac:dyDescent="0.25">
      <c r="A101" s="4"/>
      <c r="B101" s="4"/>
      <c r="D101" s="4"/>
      <c r="E101" s="4"/>
      <c r="F101" s="4"/>
      <c r="G101" s="4"/>
      <c r="H101" s="4"/>
      <c r="I101" s="4"/>
      <c r="J101" s="4"/>
      <c r="K101" s="4"/>
      <c r="L101" s="4"/>
      <c r="M101" s="4"/>
    </row>
    <row r="102" spans="1:13" ht="15.75" x14ac:dyDescent="0.25">
      <c r="A102" s="4"/>
      <c r="B102" s="4"/>
      <c r="D102" s="4"/>
      <c r="E102" s="4"/>
      <c r="F102" s="4"/>
      <c r="G102" s="4"/>
      <c r="H102" s="4"/>
      <c r="I102" s="4"/>
      <c r="J102" s="4"/>
      <c r="K102" s="4"/>
      <c r="L102" s="4"/>
      <c r="M102" s="4"/>
    </row>
    <row r="103" spans="1:13" ht="15.75" x14ac:dyDescent="0.25">
      <c r="A103" s="4"/>
      <c r="B103" s="4"/>
      <c r="D103" s="4"/>
      <c r="E103" s="4"/>
      <c r="F103" s="4"/>
      <c r="G103" s="4"/>
      <c r="H103" s="4"/>
      <c r="I103" s="4"/>
      <c r="J103" s="4"/>
      <c r="K103" s="4"/>
      <c r="L103" s="4"/>
      <c r="M103" s="4"/>
    </row>
    <row r="104" spans="1:13" ht="15.75" x14ac:dyDescent="0.25">
      <c r="A104" s="4" t="s">
        <v>152</v>
      </c>
      <c r="B104" s="4" t="s">
        <v>155</v>
      </c>
      <c r="D104" s="4"/>
      <c r="E104" s="4" t="s">
        <v>170</v>
      </c>
      <c r="F104" s="4" t="s">
        <v>117</v>
      </c>
      <c r="G104" s="4" t="s">
        <v>118</v>
      </c>
      <c r="H104" s="4" t="s">
        <v>198</v>
      </c>
      <c r="I104" s="4"/>
      <c r="J104" s="4">
        <v>0</v>
      </c>
      <c r="K104" s="4" t="s">
        <v>227</v>
      </c>
      <c r="L104" s="4">
        <v>50</v>
      </c>
      <c r="M104" s="4">
        <v>0</v>
      </c>
    </row>
    <row r="105" spans="1:13" ht="15.75" x14ac:dyDescent="0.25">
      <c r="A105" s="4"/>
      <c r="B105" s="4"/>
      <c r="D105" s="4"/>
      <c r="E105" s="4"/>
      <c r="F105" s="4"/>
      <c r="G105" s="4"/>
      <c r="H105" s="4"/>
      <c r="I105" s="4"/>
      <c r="J105" s="4"/>
      <c r="K105" s="4"/>
      <c r="L105" s="4"/>
      <c r="M105" s="4"/>
    </row>
    <row r="106" spans="1:13" ht="15.75" x14ac:dyDescent="0.25">
      <c r="A106" s="4"/>
      <c r="B106" s="4"/>
      <c r="D106" s="4"/>
      <c r="E106" s="4"/>
      <c r="F106" s="4"/>
      <c r="G106" s="4"/>
      <c r="H106" s="4"/>
      <c r="I106" s="4"/>
      <c r="J106" s="4"/>
      <c r="K106" s="4"/>
      <c r="L106" s="4"/>
      <c r="M106" s="4"/>
    </row>
    <row r="107" spans="1:13" ht="15.75" x14ac:dyDescent="0.25">
      <c r="A107" s="4"/>
      <c r="B107" s="4"/>
      <c r="D107" s="4"/>
      <c r="E107" s="4"/>
      <c r="F107" s="4"/>
      <c r="G107" s="4"/>
      <c r="H107" s="4"/>
      <c r="I107" s="4"/>
      <c r="J107" s="4"/>
      <c r="K107" s="4"/>
      <c r="L107" s="4"/>
      <c r="M107" s="4"/>
    </row>
    <row r="108" spans="1:13" ht="15.75" x14ac:dyDescent="0.25">
      <c r="A108" s="4" t="s">
        <v>152</v>
      </c>
      <c r="B108" s="4" t="s">
        <v>156</v>
      </c>
      <c r="D108" s="4"/>
      <c r="E108" s="4" t="s">
        <v>170</v>
      </c>
      <c r="F108" s="4" t="s">
        <v>117</v>
      </c>
      <c r="G108" s="4" t="s">
        <v>118</v>
      </c>
      <c r="H108" s="4" t="s">
        <v>168</v>
      </c>
      <c r="I108" s="4" t="s">
        <v>225</v>
      </c>
      <c r="J108" s="4">
        <v>44</v>
      </c>
      <c r="K108" s="4" t="s">
        <v>225</v>
      </c>
      <c r="L108" s="4">
        <v>44</v>
      </c>
      <c r="M108" s="4">
        <v>0</v>
      </c>
    </row>
    <row r="109" spans="1:13" ht="15.75" x14ac:dyDescent="0.25">
      <c r="A109" s="4"/>
      <c r="B109" s="4"/>
      <c r="D109" s="4"/>
      <c r="E109" s="4"/>
      <c r="F109" s="4"/>
      <c r="G109" s="4"/>
      <c r="H109" s="4"/>
      <c r="I109" s="4"/>
      <c r="J109" s="4"/>
      <c r="K109" s="4"/>
      <c r="L109" s="4"/>
      <c r="M109" s="4"/>
    </row>
    <row r="110" spans="1:13" ht="15.75" x14ac:dyDescent="0.25">
      <c r="A110" s="4"/>
      <c r="B110" s="4"/>
      <c r="D110" s="4"/>
      <c r="E110" s="4"/>
      <c r="F110" s="4"/>
      <c r="G110" s="4"/>
      <c r="H110" s="4"/>
      <c r="I110" s="4"/>
      <c r="J110" s="4"/>
      <c r="K110" s="4"/>
      <c r="L110" s="4"/>
      <c r="M110" s="4"/>
    </row>
    <row r="111" spans="1:13" ht="15.75" x14ac:dyDescent="0.25">
      <c r="A111" s="4"/>
      <c r="B111" s="4"/>
      <c r="D111" s="4"/>
      <c r="E111" s="4"/>
      <c r="F111" s="4"/>
      <c r="G111" s="4"/>
      <c r="H111" s="4"/>
      <c r="I111" s="4"/>
      <c r="J111" s="4"/>
      <c r="K111" s="4"/>
      <c r="L111" s="4"/>
      <c r="M111" s="4"/>
    </row>
    <row r="112" spans="1:13" ht="15.75" x14ac:dyDescent="0.25">
      <c r="A112" s="4" t="s">
        <v>152</v>
      </c>
      <c r="B112" s="4" t="s">
        <v>157</v>
      </c>
      <c r="D112" s="4"/>
      <c r="E112" s="4" t="s">
        <v>176</v>
      </c>
      <c r="F112" s="4"/>
      <c r="G112" s="4"/>
      <c r="H112" s="4" t="s">
        <v>168</v>
      </c>
      <c r="I112" s="4" t="s">
        <v>228</v>
      </c>
      <c r="J112" s="4">
        <v>56</v>
      </c>
      <c r="K112" s="4" t="s">
        <v>228</v>
      </c>
      <c r="L112" s="4">
        <v>56</v>
      </c>
      <c r="M112" s="4">
        <v>0</v>
      </c>
    </row>
    <row r="113" spans="1:13" ht="15.75" x14ac:dyDescent="0.25">
      <c r="A113" s="4" t="s">
        <v>152</v>
      </c>
      <c r="B113" s="4" t="s">
        <v>158</v>
      </c>
      <c r="D113" s="4"/>
      <c r="E113" s="4" t="s">
        <v>177</v>
      </c>
      <c r="F113" s="4"/>
      <c r="G113" s="4"/>
      <c r="H113" s="4" t="s">
        <v>168</v>
      </c>
      <c r="I113" s="4" t="s">
        <v>229</v>
      </c>
      <c r="J113" s="4">
        <v>20</v>
      </c>
      <c r="K113" s="4" t="s">
        <v>229</v>
      </c>
      <c r="L113" s="4">
        <v>20</v>
      </c>
      <c r="M113" s="4">
        <v>0</v>
      </c>
    </row>
    <row r="114" spans="1:13" ht="15.75" x14ac:dyDescent="0.25">
      <c r="A114" s="4" t="s">
        <v>152</v>
      </c>
      <c r="B114" s="4" t="s">
        <v>159</v>
      </c>
      <c r="D114" s="4"/>
      <c r="E114" s="4" t="s">
        <v>178</v>
      </c>
      <c r="F114" s="4"/>
      <c r="G114" s="4"/>
      <c r="H114" s="4" t="s">
        <v>200</v>
      </c>
      <c r="I114" s="4"/>
      <c r="J114" s="4">
        <v>0</v>
      </c>
      <c r="K114" s="4" t="s">
        <v>230</v>
      </c>
      <c r="L114" s="4">
        <v>8</v>
      </c>
      <c r="M114" s="4">
        <v>0</v>
      </c>
    </row>
    <row r="115" spans="1:13" ht="15.75" x14ac:dyDescent="0.25">
      <c r="A115" s="4" t="s">
        <v>152</v>
      </c>
      <c r="B115" s="4" t="s">
        <v>160</v>
      </c>
      <c r="D115" s="4"/>
      <c r="E115" s="4" t="s">
        <v>179</v>
      </c>
      <c r="F115" s="4"/>
      <c r="G115" s="4"/>
      <c r="H115" s="4" t="s">
        <v>201</v>
      </c>
      <c r="I115" s="4"/>
      <c r="J115" s="4">
        <v>0</v>
      </c>
      <c r="K115" s="4" t="s">
        <v>231</v>
      </c>
      <c r="L115" s="4">
        <v>5</v>
      </c>
      <c r="M115" s="4">
        <v>0</v>
      </c>
    </row>
    <row r="116" spans="1:13" ht="15.75" x14ac:dyDescent="0.25">
      <c r="A116" s="4" t="s">
        <v>152</v>
      </c>
      <c r="B116" s="4" t="s">
        <v>161</v>
      </c>
      <c r="D116" s="4"/>
      <c r="E116" s="4" t="s">
        <v>180</v>
      </c>
      <c r="F116" s="4"/>
      <c r="G116" s="4"/>
      <c r="H116" s="4" t="s">
        <v>202</v>
      </c>
      <c r="I116" s="4"/>
      <c r="J116" s="4">
        <v>0</v>
      </c>
      <c r="K116" s="4" t="s">
        <v>232</v>
      </c>
      <c r="L116" s="4">
        <v>31</v>
      </c>
      <c r="M116" s="4">
        <v>0</v>
      </c>
    </row>
    <row r="117" spans="1:13" ht="15.75" x14ac:dyDescent="0.25">
      <c r="A117" s="4" t="s">
        <v>152</v>
      </c>
      <c r="B117" s="4" t="s">
        <v>162</v>
      </c>
      <c r="D117" s="4"/>
      <c r="E117" s="4" t="s">
        <v>181</v>
      </c>
      <c r="F117" s="4"/>
      <c r="G117" s="4"/>
      <c r="H117" s="4" t="s">
        <v>168</v>
      </c>
      <c r="I117" s="4" t="s">
        <v>233</v>
      </c>
      <c r="J117" s="4">
        <v>62</v>
      </c>
      <c r="K117" s="4" t="s">
        <v>233</v>
      </c>
      <c r="L117" s="4">
        <v>62</v>
      </c>
      <c r="M117" s="4">
        <v>0</v>
      </c>
    </row>
    <row r="118" spans="1:13" ht="15.75" x14ac:dyDescent="0.25">
      <c r="A118" s="4" t="s">
        <v>152</v>
      </c>
      <c r="B118" s="4" t="s">
        <v>163</v>
      </c>
      <c r="D118" s="4"/>
      <c r="E118" s="4" t="s">
        <v>182</v>
      </c>
      <c r="F118" s="4"/>
      <c r="G118" s="4"/>
      <c r="H118" s="4" t="s">
        <v>203</v>
      </c>
      <c r="I118" s="4"/>
      <c r="J118" s="4">
        <v>0</v>
      </c>
      <c r="K118" s="4" t="s">
        <v>234</v>
      </c>
      <c r="L118" s="4">
        <v>17</v>
      </c>
      <c r="M118" s="4">
        <v>0</v>
      </c>
    </row>
    <row r="119" spans="1:13" ht="15.75" x14ac:dyDescent="0.25">
      <c r="A119" s="4" t="s">
        <v>152</v>
      </c>
      <c r="B119" s="4" t="s">
        <v>164</v>
      </c>
      <c r="D119" s="4"/>
      <c r="E119" s="4" t="s">
        <v>183</v>
      </c>
      <c r="F119" s="4"/>
      <c r="G119" s="4"/>
      <c r="H119" s="4" t="s">
        <v>204</v>
      </c>
      <c r="I119" s="4" t="s">
        <v>235</v>
      </c>
      <c r="J119" s="4">
        <v>37</v>
      </c>
      <c r="K119" s="4" t="s">
        <v>235</v>
      </c>
      <c r="L119" s="4">
        <v>37</v>
      </c>
      <c r="M119" s="4">
        <v>0</v>
      </c>
    </row>
    <row r="120" spans="1:13" ht="15.75" x14ac:dyDescent="0.25">
      <c r="A120" s="4" t="s">
        <v>152</v>
      </c>
      <c r="B120" s="4" t="s">
        <v>165</v>
      </c>
      <c r="D120" s="4"/>
      <c r="E120" s="4" t="s">
        <v>184</v>
      </c>
      <c r="F120" s="4"/>
      <c r="G120" s="4"/>
      <c r="H120" s="4" t="s">
        <v>205</v>
      </c>
      <c r="I120" s="4"/>
      <c r="J120" s="4">
        <v>0</v>
      </c>
      <c r="K120" s="4" t="s">
        <v>236</v>
      </c>
      <c r="L120" s="4">
        <v>2</v>
      </c>
      <c r="M120" s="4">
        <v>0</v>
      </c>
    </row>
    <row r="121" spans="1:13" ht="15.75" x14ac:dyDescent="0.25">
      <c r="A121" s="4" t="s">
        <v>152</v>
      </c>
      <c r="B121" s="4" t="s">
        <v>166</v>
      </c>
      <c r="D121" s="4"/>
      <c r="E121" s="4" t="s">
        <v>185</v>
      </c>
      <c r="F121" s="4"/>
      <c r="G121" s="4"/>
      <c r="H121" s="4" t="s">
        <v>206</v>
      </c>
      <c r="I121" s="4"/>
      <c r="J121" s="4">
        <v>0</v>
      </c>
      <c r="K121" s="4" t="s">
        <v>237</v>
      </c>
      <c r="L121" s="4">
        <v>20</v>
      </c>
      <c r="M121" s="4">
        <v>0</v>
      </c>
    </row>
    <row r="122" spans="1:13" ht="15.75" x14ac:dyDescent="0.25">
      <c r="A122" s="4"/>
      <c r="B122" s="4"/>
      <c r="D122" s="4"/>
      <c r="E122" s="4" t="s">
        <v>186</v>
      </c>
      <c r="F122" s="4"/>
      <c r="G122" s="4"/>
      <c r="H122" s="4"/>
      <c r="I122" s="4"/>
      <c r="J122" s="4"/>
      <c r="K122" s="4"/>
      <c r="L122" s="4"/>
      <c r="M122" s="4"/>
    </row>
    <row r="123" spans="1:13" ht="15.75" x14ac:dyDescent="0.25">
      <c r="A123" s="4" t="s">
        <v>152</v>
      </c>
      <c r="B123" s="4" t="s">
        <v>167</v>
      </c>
      <c r="D123" s="4"/>
      <c r="E123" s="4" t="s">
        <v>187</v>
      </c>
      <c r="F123" s="4"/>
      <c r="G123" s="4"/>
      <c r="H123" s="4" t="s">
        <v>207</v>
      </c>
      <c r="I123" s="4"/>
      <c r="J123" s="4">
        <v>0</v>
      </c>
      <c r="K123" s="4" t="s">
        <v>238</v>
      </c>
      <c r="L123" s="4">
        <v>3</v>
      </c>
      <c r="M123" s="4">
        <v>0</v>
      </c>
    </row>
    <row r="124" spans="1:13" ht="15.75" x14ac:dyDescent="0.25">
      <c r="A124" s="4"/>
      <c r="B124" s="4"/>
      <c r="D124" s="4"/>
      <c r="E124" s="4"/>
      <c r="F124" s="4"/>
      <c r="G124" s="4"/>
      <c r="H124" s="4"/>
      <c r="I124" s="4"/>
      <c r="J124" s="4"/>
      <c r="K124" s="4"/>
      <c r="L124" s="4"/>
      <c r="M124" s="4"/>
    </row>
    <row r="125" spans="1:13" ht="15.75" x14ac:dyDescent="0.25">
      <c r="A125" s="4" t="s">
        <v>80</v>
      </c>
      <c r="C125" s="4">
        <f>SUM(C6:C124)</f>
        <v>7.0000000000000001E-3</v>
      </c>
      <c r="I125" s="4"/>
      <c r="J125" s="4">
        <f>SUM(J6:J124)</f>
        <v>806</v>
      </c>
      <c r="K125" s="4"/>
      <c r="L125" s="4">
        <f>SUM(L6:L124)</f>
        <v>971</v>
      </c>
      <c r="M125" s="4">
        <f>SUM(M6:M124)</f>
        <v>87.789999999999992</v>
      </c>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0F2FEC-DCCA-4FC2-AADB-1DAECFB5C14C}">
  <dimension ref="A1:T48"/>
  <sheetViews>
    <sheetView zoomScaleNormal="100" workbookViewId="0">
      <selection activeCell="A5" sqref="A5"/>
    </sheetView>
  </sheetViews>
  <sheetFormatPr defaultRowHeight="15" x14ac:dyDescent="0.25"/>
  <cols>
    <col min="2" max="2" width="17.28515625" customWidth="1"/>
    <col min="3" max="3" width="21.42578125" customWidth="1"/>
    <col min="4" max="4" width="69.7109375" customWidth="1"/>
    <col min="5" max="5" width="29.28515625" customWidth="1"/>
    <col min="6" max="7" width="13.140625" customWidth="1"/>
    <col min="8" max="8" width="36.140625" customWidth="1"/>
    <col min="9" max="9" width="28.140625" customWidth="1"/>
    <col min="10" max="10" width="19.28515625" customWidth="1"/>
    <col min="11" max="11" width="30.85546875" customWidth="1"/>
    <col min="12" max="12" width="20.7109375" customWidth="1"/>
    <col min="13" max="13" width="16.85546875" customWidth="1"/>
    <col min="14" max="14" width="22" customWidth="1"/>
    <col min="15" max="15" width="23.5703125" customWidth="1"/>
    <col min="16" max="16" width="25.42578125" customWidth="1"/>
    <col min="17" max="17" width="26" customWidth="1"/>
    <col min="18" max="18" width="27.85546875" customWidth="1"/>
    <col min="19" max="19" width="24.7109375" customWidth="1"/>
  </cols>
  <sheetData>
    <row r="1" spans="1:20" ht="20.25" x14ac:dyDescent="0.3">
      <c r="A1" s="1" t="s">
        <v>242</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13</v>
      </c>
      <c r="B6" s="4"/>
      <c r="C6" s="4">
        <v>45.5</v>
      </c>
      <c r="D6" s="4" t="s">
        <v>12</v>
      </c>
      <c r="E6" s="4" t="s">
        <v>476</v>
      </c>
      <c r="F6" s="4" t="s">
        <v>117</v>
      </c>
      <c r="G6" s="4" t="s">
        <v>118</v>
      </c>
      <c r="H6" s="4" t="s">
        <v>248</v>
      </c>
      <c r="I6" s="4" t="s">
        <v>259</v>
      </c>
      <c r="J6" s="4">
        <v>57</v>
      </c>
      <c r="K6" s="4" t="s">
        <v>260</v>
      </c>
      <c r="L6" s="4">
        <v>55</v>
      </c>
      <c r="M6" s="4">
        <v>147.13999999999999</v>
      </c>
      <c r="N6" s="4">
        <v>45.628523000000001</v>
      </c>
      <c r="O6" s="4">
        <v>-122.780439</v>
      </c>
      <c r="P6" s="4">
        <f>C48</f>
        <v>45.5</v>
      </c>
      <c r="Q6" s="4">
        <f>J48</f>
        <v>135</v>
      </c>
      <c r="R6" s="4">
        <f>L48</f>
        <v>130</v>
      </c>
      <c r="S6" s="4">
        <f>M48</f>
        <v>602.38999999999987</v>
      </c>
      <c r="T6" s="4"/>
    </row>
    <row r="7" spans="1:20" ht="15.75" x14ac:dyDescent="0.25">
      <c r="A7" s="4"/>
      <c r="B7" s="4"/>
      <c r="C7" s="4"/>
      <c r="D7" s="4" t="s">
        <v>268</v>
      </c>
      <c r="E7" s="4"/>
      <c r="F7" s="4"/>
      <c r="G7" s="4"/>
      <c r="H7" s="4"/>
      <c r="I7" s="4"/>
      <c r="J7" s="4"/>
      <c r="K7" s="4"/>
      <c r="L7" s="4"/>
      <c r="M7" s="4"/>
      <c r="N7" s="4"/>
      <c r="O7" s="4"/>
    </row>
    <row r="8" spans="1:20" ht="15.75" x14ac:dyDescent="0.25">
      <c r="A8" s="4"/>
      <c r="B8" s="4"/>
      <c r="C8" s="4"/>
      <c r="D8" s="4" t="s">
        <v>25</v>
      </c>
      <c r="E8" s="4"/>
      <c r="F8" s="4"/>
      <c r="G8" s="4"/>
      <c r="H8" s="4"/>
      <c r="I8" s="4"/>
      <c r="J8" s="4"/>
      <c r="K8" s="4"/>
      <c r="L8" s="4"/>
      <c r="M8" s="4"/>
      <c r="N8" s="4"/>
      <c r="O8" s="4"/>
    </row>
    <row r="9" spans="1:20" ht="15.75" x14ac:dyDescent="0.25">
      <c r="A9" s="4"/>
      <c r="B9" s="4"/>
      <c r="C9" s="4"/>
      <c r="D9" s="4" t="s">
        <v>269</v>
      </c>
      <c r="E9" s="4"/>
      <c r="F9" s="4"/>
      <c r="G9" s="4"/>
      <c r="H9" s="4"/>
      <c r="I9" s="4"/>
      <c r="J9" s="4"/>
      <c r="K9" s="4"/>
      <c r="L9" s="4"/>
      <c r="M9" s="4"/>
      <c r="N9" s="4"/>
      <c r="O9" s="4"/>
    </row>
    <row r="10" spans="1:20" ht="15.75" x14ac:dyDescent="0.25">
      <c r="A10" s="4"/>
      <c r="B10" s="4"/>
      <c r="C10" s="4"/>
      <c r="D10" s="4" t="s">
        <v>71</v>
      </c>
      <c r="E10" s="4"/>
      <c r="F10" s="4"/>
      <c r="G10" s="4"/>
      <c r="H10" s="4"/>
      <c r="I10" s="4"/>
      <c r="J10" s="4"/>
      <c r="K10" s="4"/>
      <c r="L10" s="4"/>
      <c r="M10" s="4"/>
      <c r="N10" s="4"/>
      <c r="O10" s="4"/>
    </row>
    <row r="11" spans="1:20" ht="15.75" x14ac:dyDescent="0.25">
      <c r="A11" s="4"/>
      <c r="B11" s="4"/>
      <c r="C11" s="4"/>
      <c r="D11" s="4" t="s">
        <v>119</v>
      </c>
      <c r="E11" s="4"/>
      <c r="F11" s="4"/>
      <c r="G11" s="4"/>
      <c r="H11" s="4"/>
      <c r="I11" s="4"/>
      <c r="J11" s="4"/>
      <c r="K11" s="4"/>
      <c r="L11" s="4"/>
      <c r="M11" s="4"/>
      <c r="N11" s="4"/>
      <c r="O11" s="4"/>
    </row>
    <row r="12" spans="1:20" ht="15.75" x14ac:dyDescent="0.25">
      <c r="A12" s="4"/>
      <c r="B12" s="4"/>
      <c r="C12" s="4"/>
      <c r="D12" s="4" t="s">
        <v>270</v>
      </c>
      <c r="E12" s="4"/>
      <c r="F12" s="4"/>
      <c r="G12" s="4"/>
      <c r="H12" s="4"/>
      <c r="I12" s="4"/>
      <c r="J12" s="4"/>
      <c r="K12" s="4"/>
      <c r="L12" s="4"/>
      <c r="M12" s="4"/>
      <c r="N12" s="4"/>
      <c r="O12" s="4"/>
    </row>
    <row r="13" spans="1:20" ht="15.75" x14ac:dyDescent="0.25">
      <c r="A13" s="4"/>
      <c r="B13" s="4"/>
      <c r="C13" s="4"/>
      <c r="D13" s="4" t="s">
        <v>74</v>
      </c>
      <c r="E13" s="4"/>
      <c r="F13" s="4"/>
      <c r="G13" s="4"/>
      <c r="H13" s="4"/>
      <c r="I13" s="4"/>
      <c r="J13" s="4"/>
      <c r="K13" s="4"/>
      <c r="L13" s="4"/>
      <c r="M13" s="4"/>
      <c r="N13" s="4"/>
      <c r="O13" s="4"/>
    </row>
    <row r="14" spans="1:20" ht="15.75" x14ac:dyDescent="0.25">
      <c r="A14" s="4"/>
      <c r="B14" s="4"/>
      <c r="C14" s="4"/>
      <c r="D14" s="4" t="s">
        <v>41</v>
      </c>
      <c r="E14" s="4"/>
      <c r="F14" s="4"/>
      <c r="G14" s="4"/>
      <c r="H14" s="4"/>
      <c r="I14" s="4"/>
      <c r="J14" s="4"/>
      <c r="K14" s="4"/>
      <c r="L14" s="4"/>
      <c r="M14" s="4"/>
      <c r="N14" s="4"/>
      <c r="O14" s="4"/>
    </row>
    <row r="15" spans="1:20" ht="15.75" x14ac:dyDescent="0.25">
      <c r="A15" s="4"/>
      <c r="B15" s="4"/>
      <c r="C15" s="4"/>
      <c r="D15" s="4" t="s">
        <v>271</v>
      </c>
      <c r="E15" s="4"/>
      <c r="F15" s="4"/>
      <c r="G15" s="4"/>
      <c r="H15" s="4"/>
      <c r="I15" s="4"/>
      <c r="J15" s="4"/>
      <c r="K15" s="4"/>
      <c r="L15" s="4"/>
      <c r="M15" s="4"/>
      <c r="N15" s="4"/>
      <c r="O15" s="4"/>
    </row>
    <row r="16" spans="1:20" ht="15.75" x14ac:dyDescent="0.25">
      <c r="A16" s="4"/>
      <c r="B16" s="4"/>
      <c r="C16" s="4"/>
      <c r="D16" s="4" t="s">
        <v>272</v>
      </c>
      <c r="E16" s="4"/>
      <c r="F16" s="4"/>
      <c r="G16" s="4"/>
      <c r="H16" s="4"/>
      <c r="I16" s="4"/>
      <c r="J16" s="4"/>
      <c r="K16" s="4"/>
      <c r="L16" s="4"/>
      <c r="M16" s="4"/>
      <c r="N16" s="4"/>
      <c r="O16" s="4"/>
    </row>
    <row r="17" spans="1:15" ht="15.75" x14ac:dyDescent="0.25">
      <c r="A17" s="4"/>
      <c r="B17" s="4"/>
      <c r="C17" s="4"/>
      <c r="D17" s="4" t="s">
        <v>273</v>
      </c>
      <c r="E17" s="4"/>
      <c r="F17" s="4"/>
      <c r="G17" s="4"/>
      <c r="H17" s="4"/>
      <c r="I17" s="4"/>
      <c r="J17" s="4"/>
      <c r="K17" s="4"/>
      <c r="L17" s="4"/>
      <c r="M17" s="4"/>
      <c r="N17" s="4"/>
      <c r="O17" s="4"/>
    </row>
    <row r="18" spans="1:15" ht="15.75" x14ac:dyDescent="0.25">
      <c r="A18" s="4"/>
      <c r="B18" s="4"/>
      <c r="C18" s="4"/>
      <c r="D18" s="4" t="s">
        <v>88</v>
      </c>
      <c r="E18" s="4"/>
      <c r="F18" s="4"/>
      <c r="G18" s="4"/>
      <c r="H18" s="4"/>
      <c r="I18" s="4"/>
      <c r="J18" s="4"/>
      <c r="K18" s="4"/>
      <c r="L18" s="4"/>
      <c r="M18" s="4"/>
      <c r="N18" s="4"/>
      <c r="O18" s="4"/>
    </row>
    <row r="19" spans="1:15" ht="15.75" x14ac:dyDescent="0.25">
      <c r="A19" s="4"/>
      <c r="B19" s="4"/>
      <c r="C19" s="4"/>
      <c r="D19" s="4" t="s">
        <v>274</v>
      </c>
      <c r="E19" s="4"/>
      <c r="F19" s="4"/>
      <c r="G19" s="4"/>
      <c r="H19" s="4"/>
      <c r="I19" s="4"/>
      <c r="J19" s="4"/>
      <c r="K19" s="4"/>
      <c r="L19" s="4"/>
      <c r="M19" s="4"/>
      <c r="N19" s="4"/>
      <c r="O19" s="4"/>
    </row>
    <row r="20" spans="1:15" ht="15.75" x14ac:dyDescent="0.25">
      <c r="A20" s="4"/>
      <c r="B20" s="4"/>
      <c r="C20" s="4"/>
      <c r="D20" s="4" t="s">
        <v>275</v>
      </c>
      <c r="E20" s="4"/>
      <c r="F20" s="4"/>
      <c r="G20" s="4"/>
      <c r="H20" s="4"/>
      <c r="I20" s="4"/>
      <c r="J20" s="4"/>
      <c r="K20" s="4"/>
      <c r="L20" s="4"/>
      <c r="M20" s="4"/>
      <c r="N20" s="4"/>
      <c r="O20" s="4"/>
    </row>
    <row r="21" spans="1:15" ht="15.75" x14ac:dyDescent="0.25">
      <c r="A21" s="4"/>
      <c r="B21" s="4"/>
      <c r="C21" s="4"/>
      <c r="D21" s="4" t="s">
        <v>67</v>
      </c>
      <c r="E21" s="4"/>
      <c r="F21" s="4"/>
      <c r="G21" s="4"/>
      <c r="H21" s="4"/>
      <c r="I21" s="4"/>
      <c r="J21" s="4"/>
      <c r="K21" s="4"/>
      <c r="L21" s="4"/>
      <c r="M21" s="4"/>
      <c r="N21" s="4"/>
      <c r="O21" s="4"/>
    </row>
    <row r="22" spans="1:15" ht="15.75" x14ac:dyDescent="0.25">
      <c r="A22" s="4"/>
      <c r="B22" s="4"/>
      <c r="C22" s="4"/>
      <c r="D22" s="4" t="s">
        <v>75</v>
      </c>
      <c r="E22" s="4"/>
      <c r="F22" s="4"/>
      <c r="G22" s="4"/>
      <c r="H22" s="4"/>
      <c r="I22" s="4"/>
      <c r="J22" s="4"/>
      <c r="K22" s="4"/>
      <c r="L22" s="4"/>
      <c r="M22" s="4"/>
      <c r="N22" s="4"/>
      <c r="O22" s="4"/>
    </row>
    <row r="23" spans="1:15" ht="15.75" x14ac:dyDescent="0.25">
      <c r="A23" s="4"/>
      <c r="B23" s="4"/>
      <c r="C23" s="4"/>
      <c r="D23" s="4" t="s">
        <v>38</v>
      </c>
      <c r="E23" s="4"/>
      <c r="F23" s="4"/>
      <c r="G23" s="4"/>
      <c r="H23" s="4"/>
      <c r="I23" s="4"/>
      <c r="J23" s="4"/>
      <c r="K23" s="4"/>
      <c r="L23" s="4"/>
      <c r="M23" s="4"/>
      <c r="N23" s="4"/>
      <c r="O23" s="4"/>
    </row>
    <row r="24" spans="1:15" ht="15.75" x14ac:dyDescent="0.25">
      <c r="A24" s="4"/>
      <c r="B24" s="4"/>
      <c r="C24" s="4"/>
      <c r="D24" s="4" t="s">
        <v>126</v>
      </c>
      <c r="E24" s="4"/>
      <c r="F24" s="4"/>
      <c r="G24" s="4"/>
      <c r="H24" s="4"/>
      <c r="I24" s="4"/>
      <c r="J24" s="4"/>
      <c r="K24" s="4"/>
      <c r="L24" s="4"/>
      <c r="M24" s="4"/>
      <c r="N24" s="4"/>
      <c r="O24" s="4"/>
    </row>
    <row r="25" spans="1:15" ht="15.75" x14ac:dyDescent="0.25">
      <c r="A25" s="4">
        <v>60</v>
      </c>
      <c r="B25" s="4"/>
      <c r="C25" s="4"/>
      <c r="D25" s="4" t="s">
        <v>273</v>
      </c>
      <c r="E25" s="4" t="s">
        <v>243</v>
      </c>
      <c r="F25" s="4" t="s">
        <v>117</v>
      </c>
      <c r="G25" s="4" t="s">
        <v>118</v>
      </c>
      <c r="H25" s="4" t="s">
        <v>248</v>
      </c>
      <c r="I25" s="4" t="s">
        <v>229</v>
      </c>
      <c r="J25" s="4">
        <v>20</v>
      </c>
      <c r="K25" s="4" t="s">
        <v>229</v>
      </c>
      <c r="L25" s="4">
        <v>20</v>
      </c>
      <c r="M25" s="4">
        <v>25.21</v>
      </c>
      <c r="N25" s="4">
        <v>45.611189000000003</v>
      </c>
      <c r="O25" s="4">
        <v>-122.770275</v>
      </c>
    </row>
    <row r="26" spans="1:15" ht="15.75" x14ac:dyDescent="0.25">
      <c r="A26" s="4"/>
      <c r="B26" s="4"/>
      <c r="C26" s="4"/>
      <c r="E26" s="4"/>
      <c r="F26" s="4"/>
      <c r="G26" s="4"/>
      <c r="H26" s="4" t="s">
        <v>249</v>
      </c>
      <c r="I26" s="4"/>
      <c r="J26" s="4"/>
      <c r="K26" s="4"/>
      <c r="L26" s="4"/>
      <c r="M26" s="4"/>
      <c r="N26" s="4"/>
      <c r="O26" s="4"/>
    </row>
    <row r="27" spans="1:15" ht="15.75" x14ac:dyDescent="0.25">
      <c r="A27" s="4">
        <v>64</v>
      </c>
      <c r="B27" s="4"/>
      <c r="D27" s="4" t="s">
        <v>119</v>
      </c>
      <c r="E27" s="4" t="s">
        <v>808</v>
      </c>
      <c r="F27" s="4" t="s">
        <v>117</v>
      </c>
      <c r="G27" s="4" t="s">
        <v>118</v>
      </c>
      <c r="H27" s="4" t="s">
        <v>250</v>
      </c>
      <c r="I27" s="4" t="s">
        <v>261</v>
      </c>
      <c r="J27" s="4">
        <v>14</v>
      </c>
      <c r="K27" s="4"/>
      <c r="L27" s="4">
        <v>0</v>
      </c>
      <c r="M27" s="4">
        <v>74.739999999999995</v>
      </c>
      <c r="N27" s="4">
        <v>45.608986999999999</v>
      </c>
      <c r="O27" s="4">
        <v>-122.763222</v>
      </c>
    </row>
    <row r="28" spans="1:15" ht="15.75" x14ac:dyDescent="0.25">
      <c r="A28" s="4"/>
      <c r="B28" s="4"/>
      <c r="D28" s="4" t="s">
        <v>273</v>
      </c>
      <c r="E28" s="4"/>
      <c r="F28" s="4"/>
      <c r="G28" s="4"/>
      <c r="H28" s="4"/>
      <c r="I28" s="4"/>
      <c r="J28" s="4"/>
      <c r="K28" s="4"/>
      <c r="L28" s="4"/>
      <c r="M28" s="4"/>
    </row>
    <row r="29" spans="1:15" ht="15.75" x14ac:dyDescent="0.25">
      <c r="A29" s="4">
        <v>73</v>
      </c>
      <c r="B29" s="4"/>
      <c r="D29" s="4"/>
      <c r="E29" s="4" t="s">
        <v>809</v>
      </c>
      <c r="F29" s="4"/>
      <c r="G29" s="4"/>
      <c r="H29" s="4" t="s">
        <v>251</v>
      </c>
      <c r="I29" s="4"/>
      <c r="J29" s="4">
        <v>0</v>
      </c>
      <c r="K29" s="4" t="s">
        <v>262</v>
      </c>
      <c r="L29" s="4">
        <v>2</v>
      </c>
      <c r="M29" s="4">
        <v>101.17</v>
      </c>
      <c r="N29" s="4">
        <v>45.595362000000002</v>
      </c>
      <c r="O29" s="4">
        <v>-122.769266</v>
      </c>
    </row>
    <row r="30" spans="1:15" ht="15.75" x14ac:dyDescent="0.25">
      <c r="A30" s="4">
        <v>142</v>
      </c>
      <c r="B30" s="4"/>
      <c r="D30" s="4"/>
      <c r="E30" s="4" t="s">
        <v>810</v>
      </c>
      <c r="F30" s="4"/>
      <c r="G30" s="4"/>
      <c r="H30" s="4" t="s">
        <v>252</v>
      </c>
      <c r="I30" s="4" t="s">
        <v>263</v>
      </c>
      <c r="J30" s="4">
        <v>21</v>
      </c>
      <c r="K30" s="4" t="s">
        <v>263</v>
      </c>
      <c r="L30" s="4">
        <v>21</v>
      </c>
      <c r="M30" s="4">
        <v>17.95</v>
      </c>
      <c r="N30" s="4">
        <v>45.567911000000002</v>
      </c>
      <c r="O30" s="4">
        <v>-122.747574</v>
      </c>
    </row>
    <row r="31" spans="1:15" ht="15.75" x14ac:dyDescent="0.25">
      <c r="A31" s="4">
        <v>157</v>
      </c>
      <c r="B31" s="4"/>
      <c r="D31" s="4"/>
      <c r="E31" s="4" t="s">
        <v>811</v>
      </c>
      <c r="F31" s="4" t="s">
        <v>117</v>
      </c>
      <c r="G31" s="4" t="s">
        <v>118</v>
      </c>
      <c r="H31" s="4" t="s">
        <v>253</v>
      </c>
      <c r="I31" s="4"/>
      <c r="J31" s="4">
        <v>0</v>
      </c>
      <c r="K31" s="4" t="s">
        <v>264</v>
      </c>
      <c r="L31" s="4">
        <v>3</v>
      </c>
      <c r="M31" s="4">
        <v>166.63</v>
      </c>
      <c r="N31" s="4">
        <v>45.564857000000003</v>
      </c>
      <c r="O31" s="4">
        <v>-122.719476</v>
      </c>
    </row>
    <row r="32" spans="1:15" ht="15.75" x14ac:dyDescent="0.25">
      <c r="A32" s="4"/>
      <c r="B32" s="4"/>
      <c r="D32" s="4"/>
      <c r="E32" s="4"/>
      <c r="F32" s="4"/>
      <c r="G32" s="4"/>
      <c r="H32" s="4" t="s">
        <v>254</v>
      </c>
      <c r="I32" s="4"/>
      <c r="J32" s="4"/>
      <c r="K32" s="4"/>
      <c r="L32" s="4"/>
      <c r="M32" s="4"/>
    </row>
    <row r="33" spans="1:15" ht="15.75" x14ac:dyDescent="0.25">
      <c r="A33" s="4">
        <v>158</v>
      </c>
      <c r="B33" s="4"/>
      <c r="D33" s="4" t="s">
        <v>241</v>
      </c>
      <c r="E33" s="4" t="s">
        <v>812</v>
      </c>
      <c r="F33" s="4" t="s">
        <v>117</v>
      </c>
      <c r="G33" s="4" t="s">
        <v>118</v>
      </c>
      <c r="H33" s="4" t="s">
        <v>255</v>
      </c>
      <c r="I33" s="4"/>
      <c r="J33" s="4">
        <v>0</v>
      </c>
      <c r="K33" s="4" t="s">
        <v>265</v>
      </c>
      <c r="L33" s="4">
        <v>2</v>
      </c>
      <c r="M33" s="4">
        <v>14.42</v>
      </c>
      <c r="N33" s="4">
        <v>45.564118999999998</v>
      </c>
      <c r="O33" s="4">
        <v>-122.71756999999999</v>
      </c>
    </row>
    <row r="34" spans="1:15" ht="15.75" x14ac:dyDescent="0.25">
      <c r="A34" s="4"/>
      <c r="B34" s="4"/>
      <c r="D34" s="4"/>
      <c r="E34" s="4"/>
      <c r="F34" s="4"/>
      <c r="G34" s="4"/>
      <c r="H34" s="4"/>
      <c r="I34" s="4"/>
      <c r="J34" s="4"/>
      <c r="K34" s="4"/>
      <c r="L34" s="4"/>
      <c r="M34" s="4"/>
    </row>
    <row r="35" spans="1:15" ht="15.75" x14ac:dyDescent="0.25">
      <c r="A35" s="4">
        <v>160</v>
      </c>
      <c r="B35" s="4"/>
      <c r="D35" s="4"/>
      <c r="E35" s="4" t="s">
        <v>813</v>
      </c>
      <c r="F35" s="4" t="s">
        <v>117</v>
      </c>
      <c r="G35" s="4" t="s">
        <v>118</v>
      </c>
      <c r="H35" s="4" t="s">
        <v>251</v>
      </c>
      <c r="I35" s="4"/>
      <c r="J35" s="4">
        <v>0</v>
      </c>
      <c r="K35" s="4" t="s">
        <v>266</v>
      </c>
      <c r="L35" s="4">
        <v>4</v>
      </c>
      <c r="M35" s="4">
        <v>26.05</v>
      </c>
      <c r="N35" s="4">
        <v>45.554951000000003</v>
      </c>
      <c r="O35" s="4">
        <v>-122.700869</v>
      </c>
    </row>
    <row r="36" spans="1:15" ht="15.75" x14ac:dyDescent="0.25">
      <c r="A36" s="4">
        <v>182</v>
      </c>
      <c r="B36" s="4"/>
      <c r="D36" s="4" t="s">
        <v>119</v>
      </c>
      <c r="E36" s="4" t="s">
        <v>245</v>
      </c>
      <c r="F36" s="4" t="s">
        <v>117</v>
      </c>
      <c r="G36" s="4" t="s">
        <v>118</v>
      </c>
      <c r="H36" s="4" t="s">
        <v>256</v>
      </c>
      <c r="I36" s="4" t="s">
        <v>267</v>
      </c>
      <c r="J36" s="4">
        <v>23</v>
      </c>
      <c r="K36" s="4" t="s">
        <v>267</v>
      </c>
      <c r="L36" s="4">
        <v>23</v>
      </c>
      <c r="M36" s="4">
        <v>29.08</v>
      </c>
      <c r="N36" s="4">
        <v>45.559990999999997</v>
      </c>
      <c r="O36" s="4">
        <v>-122.73072500000001</v>
      </c>
    </row>
    <row r="37" spans="1:15" ht="15.75" x14ac:dyDescent="0.25">
      <c r="A37" s="4"/>
      <c r="B37" s="4"/>
      <c r="D37" s="4" t="s">
        <v>270</v>
      </c>
      <c r="E37" s="4" t="s">
        <v>246</v>
      </c>
      <c r="F37" s="4"/>
      <c r="G37" s="4"/>
      <c r="H37" s="4" t="s">
        <v>257</v>
      </c>
      <c r="I37" s="4"/>
      <c r="J37" s="4"/>
      <c r="K37" s="4"/>
      <c r="L37" s="4"/>
      <c r="M37" s="4"/>
    </row>
    <row r="38" spans="1:15" ht="15.75" x14ac:dyDescent="0.25">
      <c r="A38" s="4"/>
      <c r="B38" s="4"/>
      <c r="D38" s="4" t="s">
        <v>74</v>
      </c>
      <c r="E38" s="4" t="s">
        <v>247</v>
      </c>
      <c r="F38" s="4"/>
      <c r="G38" s="4"/>
      <c r="H38" s="4" t="s">
        <v>258</v>
      </c>
      <c r="I38" s="4"/>
      <c r="J38" s="4"/>
      <c r="K38" s="4"/>
      <c r="L38" s="4"/>
      <c r="M38" s="4"/>
    </row>
    <row r="39" spans="1:15" ht="15.75" x14ac:dyDescent="0.25">
      <c r="A39" s="4"/>
      <c r="B39" s="4"/>
      <c r="D39" s="4" t="s">
        <v>123</v>
      </c>
      <c r="E39" s="4"/>
      <c r="F39" s="4"/>
      <c r="G39" s="4"/>
      <c r="H39" s="4"/>
      <c r="I39" s="4"/>
      <c r="J39" s="4"/>
      <c r="K39" s="4"/>
      <c r="L39" s="4"/>
      <c r="M39" s="4"/>
    </row>
    <row r="40" spans="1:15" ht="15.75" x14ac:dyDescent="0.25">
      <c r="A40" s="4"/>
      <c r="B40" s="4"/>
      <c r="D40" s="4" t="s">
        <v>276</v>
      </c>
      <c r="E40" s="4"/>
      <c r="F40" s="4"/>
      <c r="G40" s="4"/>
      <c r="H40" s="4"/>
      <c r="I40" s="4"/>
      <c r="J40" s="4"/>
      <c r="K40" s="4"/>
      <c r="L40" s="4"/>
      <c r="M40" s="4"/>
    </row>
    <row r="41" spans="1:15" ht="15.75" x14ac:dyDescent="0.25">
      <c r="A41" s="4"/>
      <c r="B41" s="4"/>
      <c r="D41" s="4" t="s">
        <v>277</v>
      </c>
      <c r="E41" s="4"/>
      <c r="F41" s="4"/>
      <c r="G41" s="4"/>
      <c r="H41" s="4"/>
      <c r="I41" s="4"/>
      <c r="J41" s="4"/>
      <c r="K41" s="4"/>
      <c r="L41" s="4"/>
      <c r="M41" s="4"/>
    </row>
    <row r="42" spans="1:15" ht="15.75" x14ac:dyDescent="0.25">
      <c r="A42" s="4"/>
      <c r="B42" s="4"/>
      <c r="D42" s="4" t="s">
        <v>37</v>
      </c>
      <c r="E42" s="4"/>
      <c r="F42" s="4"/>
      <c r="G42" s="4"/>
      <c r="H42" s="4"/>
      <c r="I42" s="4"/>
      <c r="J42" s="4"/>
      <c r="K42" s="4"/>
      <c r="L42" s="4"/>
      <c r="M42" s="4"/>
    </row>
    <row r="43" spans="1:15" ht="15.75" x14ac:dyDescent="0.25">
      <c r="A43" s="4"/>
      <c r="B43" s="4"/>
      <c r="D43" s="4" t="s">
        <v>278</v>
      </c>
      <c r="E43" s="4"/>
      <c r="F43" s="4"/>
      <c r="G43" s="4"/>
      <c r="H43" s="4"/>
      <c r="I43" s="4"/>
      <c r="J43" s="4"/>
      <c r="K43" s="4"/>
      <c r="L43" s="4"/>
      <c r="M43" s="4"/>
    </row>
    <row r="44" spans="1:15" ht="15.75" x14ac:dyDescent="0.25">
      <c r="A44" s="4"/>
      <c r="B44" s="4"/>
      <c r="D44" s="4" t="s">
        <v>81</v>
      </c>
      <c r="E44" s="4"/>
      <c r="F44" s="4"/>
      <c r="G44" s="4"/>
      <c r="H44" s="4"/>
      <c r="I44" s="4"/>
      <c r="J44" s="4"/>
      <c r="K44" s="4"/>
      <c r="L44" s="4"/>
      <c r="M44" s="4"/>
    </row>
    <row r="45" spans="1:15" ht="15.75" x14ac:dyDescent="0.25">
      <c r="A45" s="4"/>
      <c r="B45" s="4"/>
      <c r="D45" s="4" t="s">
        <v>279</v>
      </c>
      <c r="E45" s="4"/>
      <c r="F45" s="4"/>
      <c r="G45" s="4"/>
      <c r="H45" s="4"/>
      <c r="I45" s="4"/>
      <c r="J45" s="4"/>
      <c r="K45" s="4"/>
      <c r="L45" s="4"/>
      <c r="M45" s="4"/>
    </row>
    <row r="46" spans="1:15" ht="15.75" x14ac:dyDescent="0.25">
      <c r="A46" s="4"/>
      <c r="B46" s="4"/>
      <c r="D46" s="4" t="s">
        <v>280</v>
      </c>
      <c r="E46" s="4"/>
      <c r="F46" s="4"/>
      <c r="G46" s="4"/>
      <c r="H46" s="4"/>
      <c r="I46" s="4"/>
      <c r="J46" s="4"/>
      <c r="K46" s="4"/>
      <c r="L46" s="4"/>
      <c r="M46" s="4"/>
    </row>
    <row r="47" spans="1:15" ht="15.75" x14ac:dyDescent="0.25">
      <c r="A47" s="4"/>
      <c r="B47" s="4"/>
      <c r="D47" s="4"/>
      <c r="E47" s="4"/>
      <c r="F47" s="4"/>
      <c r="G47" s="4"/>
      <c r="H47" s="4"/>
      <c r="I47" s="4"/>
      <c r="J47" s="4"/>
      <c r="K47" s="4"/>
      <c r="L47" s="4"/>
      <c r="M47" s="4"/>
    </row>
    <row r="48" spans="1:15" ht="15.75" x14ac:dyDescent="0.25">
      <c r="A48" s="4" t="s">
        <v>80</v>
      </c>
      <c r="C48" s="4">
        <f>SUM(C6:C47)</f>
        <v>45.5</v>
      </c>
      <c r="I48" s="4"/>
      <c r="J48" s="4">
        <f>SUM(J6:J47)</f>
        <v>135</v>
      </c>
      <c r="K48" s="4"/>
      <c r="L48" s="4">
        <f>SUM(L6:L47)</f>
        <v>130</v>
      </c>
      <c r="M48" s="4">
        <f>SUM(M6:M47)</f>
        <v>602.38999999999987</v>
      </c>
    </row>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6C39A8-E5DE-4AED-AA2E-021509D39001}">
  <dimension ref="A1:T13"/>
  <sheetViews>
    <sheetView zoomScaleNormal="100" workbookViewId="0">
      <selection activeCell="A5" sqref="A5"/>
    </sheetView>
  </sheetViews>
  <sheetFormatPr defaultRowHeight="15" x14ac:dyDescent="0.25"/>
  <cols>
    <col min="2" max="2" width="17" customWidth="1"/>
    <col min="3" max="3" width="18.85546875" customWidth="1"/>
    <col min="4" max="4" width="73.28515625" customWidth="1"/>
    <col min="5" max="5" width="41.140625" customWidth="1"/>
    <col min="6" max="6" width="10.85546875" customWidth="1"/>
    <col min="7" max="7" width="11.140625" customWidth="1"/>
    <col min="8" max="8" width="28.7109375" customWidth="1"/>
    <col min="9" max="9" width="32.140625" customWidth="1"/>
    <col min="10" max="10" width="21.5703125" customWidth="1"/>
    <col min="11" max="11" width="28.28515625" customWidth="1"/>
    <col min="12" max="12" width="23" customWidth="1"/>
    <col min="13" max="13" width="17.5703125" customWidth="1"/>
    <col min="14" max="14" width="23.5703125" customWidth="1"/>
    <col min="15" max="15" width="24.42578125" customWidth="1"/>
    <col min="16" max="16" width="24.7109375" customWidth="1"/>
    <col min="17" max="17" width="27.42578125" customWidth="1"/>
    <col min="18" max="18" width="28.7109375" customWidth="1"/>
    <col min="19" max="19" width="25.140625" customWidth="1"/>
  </cols>
  <sheetData>
    <row r="1" spans="1:20" ht="20.25" x14ac:dyDescent="0.3">
      <c r="A1" s="1" t="s">
        <v>281</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140</v>
      </c>
      <c r="B6" s="4"/>
      <c r="C6" s="4">
        <v>7.0000000000000007E-2</v>
      </c>
      <c r="D6" s="4" t="s">
        <v>285</v>
      </c>
      <c r="E6" s="4" t="s">
        <v>814</v>
      </c>
      <c r="F6" s="4" t="s">
        <v>117</v>
      </c>
      <c r="G6" s="4" t="s">
        <v>118</v>
      </c>
      <c r="H6" s="4" t="s">
        <v>282</v>
      </c>
      <c r="I6" s="4" t="s">
        <v>283</v>
      </c>
      <c r="J6" s="4">
        <v>45</v>
      </c>
      <c r="K6" s="4" t="s">
        <v>284</v>
      </c>
      <c r="L6" s="4">
        <v>2</v>
      </c>
      <c r="M6" s="4">
        <v>9.25</v>
      </c>
      <c r="N6" s="4">
        <v>45.569420999999998</v>
      </c>
      <c r="O6" s="4">
        <v>-122.748864</v>
      </c>
      <c r="P6" s="4">
        <f>C13</f>
        <v>7.0000000000000007E-2</v>
      </c>
      <c r="Q6" s="4">
        <f>J13</f>
        <v>45</v>
      </c>
      <c r="R6" s="4">
        <f>L13</f>
        <v>2</v>
      </c>
      <c r="S6" s="4">
        <f>M13</f>
        <v>9.25</v>
      </c>
      <c r="T6" s="4"/>
    </row>
    <row r="7" spans="1:20" ht="15.75" x14ac:dyDescent="0.25">
      <c r="A7" s="4"/>
      <c r="B7" s="4"/>
      <c r="C7" s="4"/>
      <c r="D7" s="4" t="s">
        <v>271</v>
      </c>
      <c r="E7" s="4"/>
      <c r="F7" s="4"/>
      <c r="G7" s="4"/>
      <c r="H7" s="4"/>
      <c r="I7" s="4"/>
      <c r="J7" s="4"/>
      <c r="K7" s="4"/>
      <c r="L7" s="4"/>
      <c r="M7" s="4"/>
      <c r="N7" s="4"/>
      <c r="O7" s="4"/>
    </row>
    <row r="8" spans="1:20" ht="15.75" x14ac:dyDescent="0.25">
      <c r="A8" s="4"/>
      <c r="B8" s="4"/>
      <c r="C8" s="4"/>
      <c r="D8" s="4" t="s">
        <v>273</v>
      </c>
      <c r="E8" s="4"/>
      <c r="F8" s="4"/>
      <c r="G8" s="4"/>
      <c r="H8" s="4"/>
      <c r="I8" s="4"/>
      <c r="J8" s="4"/>
      <c r="K8" s="4"/>
      <c r="L8" s="4"/>
      <c r="M8" s="4"/>
      <c r="N8" s="4"/>
      <c r="O8" s="4"/>
    </row>
    <row r="9" spans="1:20" ht="15.75" x14ac:dyDescent="0.25">
      <c r="A9" s="4"/>
      <c r="B9" s="4"/>
      <c r="C9" s="4"/>
      <c r="D9" s="4" t="s">
        <v>286</v>
      </c>
      <c r="E9" s="4"/>
      <c r="F9" s="4"/>
      <c r="G9" s="4"/>
      <c r="H9" s="4"/>
      <c r="I9" s="4"/>
      <c r="J9" s="4"/>
      <c r="K9" s="4"/>
      <c r="L9" s="4"/>
      <c r="M9" s="4"/>
      <c r="N9" s="4"/>
      <c r="O9" s="4"/>
    </row>
    <row r="10" spans="1:20" ht="15.75" x14ac:dyDescent="0.25">
      <c r="A10" s="4"/>
      <c r="B10" s="4"/>
      <c r="C10" s="4"/>
      <c r="D10" s="4" t="s">
        <v>287</v>
      </c>
      <c r="E10" s="4"/>
      <c r="F10" s="4"/>
      <c r="G10" s="4"/>
      <c r="H10" s="4"/>
      <c r="I10" s="4"/>
      <c r="J10" s="4"/>
      <c r="K10" s="4"/>
      <c r="L10" s="4"/>
      <c r="M10" s="4"/>
      <c r="N10" s="4"/>
      <c r="O10" s="4"/>
    </row>
    <row r="11" spans="1:20" ht="15.75" x14ac:dyDescent="0.25">
      <c r="A11" s="4"/>
      <c r="B11" s="4"/>
      <c r="C11" s="4"/>
      <c r="D11" s="4" t="s">
        <v>288</v>
      </c>
      <c r="E11" s="4"/>
      <c r="F11" s="4"/>
      <c r="G11" s="4"/>
      <c r="H11" s="4"/>
      <c r="I11" s="4"/>
      <c r="J11" s="4"/>
      <c r="K11" s="4"/>
      <c r="L11" s="4"/>
      <c r="M11" s="4"/>
      <c r="N11" s="4"/>
      <c r="O11" s="4"/>
    </row>
    <row r="12" spans="1:20" ht="15.75" x14ac:dyDescent="0.25">
      <c r="A12" s="4"/>
      <c r="B12" s="4"/>
      <c r="D12" s="4"/>
      <c r="E12" s="4"/>
      <c r="F12" s="4"/>
      <c r="G12" s="4"/>
      <c r="H12" s="4"/>
      <c r="I12" s="4"/>
      <c r="J12" s="4"/>
      <c r="K12" s="4"/>
      <c r="L12" s="4"/>
      <c r="M12" s="4"/>
    </row>
    <row r="13" spans="1:20" ht="15.75" x14ac:dyDescent="0.25">
      <c r="A13" s="4" t="s">
        <v>80</v>
      </c>
      <c r="C13" s="4">
        <f>SUM(C6:C12)</f>
        <v>7.0000000000000007E-2</v>
      </c>
      <c r="I13" s="4"/>
      <c r="J13" s="4">
        <f>SUM(J6:J12)</f>
        <v>45</v>
      </c>
      <c r="K13" s="4"/>
      <c r="L13" s="4">
        <f>SUM(L6:L12)</f>
        <v>2</v>
      </c>
      <c r="M13" s="4">
        <f>SUM(M6:M12)</f>
        <v>9.25</v>
      </c>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C9989E-F3AF-4235-98DB-0FBFF101AD1C}">
  <dimension ref="A1:T18"/>
  <sheetViews>
    <sheetView workbookViewId="0">
      <selection activeCell="A5" sqref="A5"/>
    </sheetView>
  </sheetViews>
  <sheetFormatPr defaultRowHeight="15" x14ac:dyDescent="0.25"/>
  <cols>
    <col min="2" max="2" width="19.5703125" customWidth="1"/>
    <col min="3" max="3" width="24.28515625" customWidth="1"/>
    <col min="4" max="4" width="69.140625" customWidth="1"/>
    <col min="5" max="5" width="38.42578125" customWidth="1"/>
    <col min="6" max="6" width="12.85546875" customWidth="1"/>
    <col min="7" max="7" width="14" customWidth="1"/>
    <col min="8" max="8" width="24.42578125" customWidth="1"/>
    <col min="9" max="9" width="27.28515625" customWidth="1"/>
    <col min="10" max="10" width="24.28515625" customWidth="1"/>
    <col min="11" max="11" width="29.28515625" customWidth="1"/>
    <col min="12" max="12" width="26" customWidth="1"/>
    <col min="13" max="13" width="20.7109375" customWidth="1"/>
    <col min="14" max="14" width="20.140625" customWidth="1"/>
    <col min="15" max="15" width="21.85546875" customWidth="1"/>
    <col min="16" max="16" width="25.28515625" customWidth="1"/>
    <col min="17" max="17" width="27.42578125" customWidth="1"/>
    <col min="18" max="18" width="30" customWidth="1"/>
    <col min="19" max="19" width="27.140625" customWidth="1"/>
  </cols>
  <sheetData>
    <row r="1" spans="1:20" ht="20.25" x14ac:dyDescent="0.3">
      <c r="A1" s="1" t="s">
        <v>295</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503</v>
      </c>
      <c r="B6" s="4" t="s">
        <v>290</v>
      </c>
      <c r="C6" s="4">
        <v>0.17</v>
      </c>
      <c r="D6" s="4" t="s">
        <v>269</v>
      </c>
      <c r="E6" s="4" t="s">
        <v>289</v>
      </c>
      <c r="F6" s="4" t="s">
        <v>117</v>
      </c>
      <c r="G6" s="4" t="s">
        <v>118</v>
      </c>
      <c r="H6" s="4" t="s">
        <v>294</v>
      </c>
      <c r="I6" s="4" t="s">
        <v>212</v>
      </c>
      <c r="J6" s="4">
        <v>40</v>
      </c>
      <c r="K6" s="4" t="s">
        <v>296</v>
      </c>
      <c r="L6" s="4">
        <v>76</v>
      </c>
      <c r="M6" s="4">
        <v>2.97</v>
      </c>
      <c r="N6" s="4">
        <v>45.549363999999997</v>
      </c>
      <c r="O6" s="4">
        <v>-122.7283</v>
      </c>
      <c r="P6" s="4">
        <f>C18</f>
        <v>0.17</v>
      </c>
      <c r="Q6" s="4">
        <f>J18</f>
        <v>40</v>
      </c>
      <c r="R6" s="4">
        <f>L18</f>
        <v>100</v>
      </c>
      <c r="S6" s="4">
        <f>M18</f>
        <v>4.4400000000000004</v>
      </c>
      <c r="T6" s="4"/>
    </row>
    <row r="7" spans="1:20" ht="15.75" x14ac:dyDescent="0.25">
      <c r="A7" s="4"/>
      <c r="B7" s="4"/>
      <c r="C7" s="4"/>
      <c r="D7" s="4" t="s">
        <v>298</v>
      </c>
      <c r="E7" s="4"/>
      <c r="F7" s="4"/>
      <c r="G7" s="4"/>
      <c r="H7" s="4"/>
      <c r="I7" s="4"/>
      <c r="J7" s="4"/>
      <c r="K7" s="4"/>
      <c r="L7" s="4"/>
      <c r="M7" s="4"/>
      <c r="N7" s="4"/>
      <c r="O7" s="4"/>
    </row>
    <row r="8" spans="1:20" ht="15.75" x14ac:dyDescent="0.25">
      <c r="A8" s="4"/>
      <c r="B8" s="4"/>
      <c r="C8" s="4"/>
      <c r="D8" s="4" t="s">
        <v>71</v>
      </c>
      <c r="E8" s="4"/>
      <c r="F8" s="4"/>
      <c r="G8" s="4"/>
      <c r="H8" s="4"/>
      <c r="I8" s="4"/>
      <c r="J8" s="4"/>
      <c r="K8" s="4"/>
      <c r="L8" s="4"/>
      <c r="M8" s="4"/>
      <c r="N8" s="4"/>
      <c r="O8" s="4"/>
    </row>
    <row r="9" spans="1:20" ht="15.75" x14ac:dyDescent="0.25">
      <c r="A9" s="4"/>
      <c r="B9" s="4"/>
      <c r="C9" s="4"/>
      <c r="D9" s="4" t="s">
        <v>299</v>
      </c>
      <c r="E9" s="4"/>
      <c r="F9" s="4"/>
      <c r="G9" s="4"/>
      <c r="H9" s="4"/>
      <c r="I9" s="4"/>
      <c r="J9" s="4"/>
      <c r="K9" s="4"/>
      <c r="L9" s="4"/>
      <c r="M9" s="4"/>
      <c r="N9" s="4"/>
      <c r="O9" s="4"/>
    </row>
    <row r="10" spans="1:20" ht="15.75" x14ac:dyDescent="0.25">
      <c r="A10" s="4"/>
      <c r="B10" s="4"/>
      <c r="C10" s="4"/>
      <c r="D10" s="4" t="s">
        <v>300</v>
      </c>
      <c r="E10" s="4"/>
      <c r="F10" s="4"/>
      <c r="G10" s="4"/>
      <c r="H10" s="4"/>
      <c r="I10" s="4"/>
      <c r="J10" s="4"/>
      <c r="K10" s="4"/>
      <c r="L10" s="4"/>
      <c r="M10" s="4"/>
      <c r="N10" s="4"/>
      <c r="O10" s="4"/>
    </row>
    <row r="11" spans="1:20" ht="15.75" x14ac:dyDescent="0.25">
      <c r="A11" s="4"/>
      <c r="B11" s="4"/>
      <c r="C11" s="4"/>
      <c r="D11" s="4" t="s">
        <v>67</v>
      </c>
      <c r="E11" s="4"/>
      <c r="F11" s="4"/>
      <c r="G11" s="4"/>
      <c r="H11" s="4"/>
      <c r="I11" s="4"/>
      <c r="J11" s="4"/>
      <c r="K11" s="4"/>
      <c r="L11" s="4"/>
      <c r="M11" s="4"/>
      <c r="N11" s="4"/>
      <c r="O11" s="4"/>
    </row>
    <row r="12" spans="1:20" ht="15.75" x14ac:dyDescent="0.25">
      <c r="A12" s="4">
        <v>503</v>
      </c>
      <c r="B12" s="4" t="s">
        <v>291</v>
      </c>
      <c r="D12" s="4" t="s">
        <v>301</v>
      </c>
      <c r="E12" s="4" t="s">
        <v>292</v>
      </c>
      <c r="F12" s="4" t="s">
        <v>117</v>
      </c>
      <c r="G12" s="4" t="s">
        <v>118</v>
      </c>
      <c r="H12" s="4" t="s">
        <v>293</v>
      </c>
      <c r="I12" s="4"/>
      <c r="J12" s="4">
        <v>0</v>
      </c>
      <c r="K12" s="4" t="s">
        <v>297</v>
      </c>
      <c r="L12" s="4">
        <v>24</v>
      </c>
      <c r="M12" s="4">
        <v>1.47</v>
      </c>
      <c r="N12" s="4">
        <v>45.550091000000002</v>
      </c>
      <c r="O12" s="4">
        <v>-122.729142</v>
      </c>
    </row>
    <row r="13" spans="1:20" ht="15.75" x14ac:dyDescent="0.25">
      <c r="A13" s="4"/>
      <c r="B13" s="4"/>
      <c r="D13" s="4" t="s">
        <v>302</v>
      </c>
      <c r="E13" s="4"/>
      <c r="F13" s="4"/>
      <c r="G13" s="4"/>
      <c r="H13" s="4"/>
      <c r="I13" s="4"/>
      <c r="J13" s="4"/>
      <c r="K13" s="4"/>
      <c r="L13" s="4"/>
      <c r="M13" s="4"/>
    </row>
    <row r="14" spans="1:20" ht="15.75" x14ac:dyDescent="0.25">
      <c r="A14" s="4"/>
      <c r="B14" s="4"/>
      <c r="D14" s="4" t="s">
        <v>126</v>
      </c>
      <c r="E14" s="4"/>
      <c r="F14" s="4"/>
      <c r="G14" s="4"/>
      <c r="H14" s="4"/>
      <c r="I14" s="4"/>
      <c r="J14" s="4"/>
      <c r="K14" s="4"/>
      <c r="L14" s="4"/>
      <c r="M14" s="4"/>
    </row>
    <row r="15" spans="1:20" ht="15.75" x14ac:dyDescent="0.25">
      <c r="A15" s="4"/>
      <c r="B15" s="4"/>
      <c r="D15" s="4"/>
      <c r="E15" s="4"/>
      <c r="F15" s="4"/>
      <c r="G15" s="4"/>
      <c r="H15" s="4"/>
      <c r="I15" s="4"/>
      <c r="J15" s="4"/>
      <c r="K15" s="4"/>
      <c r="L15" s="4"/>
      <c r="M15" s="4"/>
    </row>
    <row r="16" spans="1:20" ht="15.75" x14ac:dyDescent="0.25">
      <c r="A16" s="4"/>
      <c r="B16" s="4"/>
      <c r="D16" s="4"/>
      <c r="E16" s="4"/>
      <c r="F16" s="4"/>
      <c r="G16" s="4"/>
      <c r="H16" s="4"/>
      <c r="I16" s="4"/>
      <c r="J16" s="4"/>
      <c r="K16" s="4"/>
      <c r="L16" s="4"/>
      <c r="M16" s="4"/>
    </row>
    <row r="17" spans="1:13" ht="15.75" x14ac:dyDescent="0.25">
      <c r="A17" s="4"/>
      <c r="B17" s="4"/>
      <c r="D17" s="4"/>
      <c r="E17" s="4"/>
      <c r="F17" s="4"/>
      <c r="G17" s="4"/>
      <c r="H17" s="4"/>
      <c r="I17" s="4"/>
      <c r="J17" s="4"/>
      <c r="K17" s="4"/>
      <c r="L17" s="4"/>
      <c r="M17" s="4"/>
    </row>
    <row r="18" spans="1:13" ht="15.75" x14ac:dyDescent="0.25">
      <c r="A18" s="4" t="s">
        <v>80</v>
      </c>
      <c r="C18" s="4">
        <f>SUM(C6:C15)</f>
        <v>0.17</v>
      </c>
      <c r="I18" s="4"/>
      <c r="J18" s="4">
        <f>SUM(J6:J15)</f>
        <v>40</v>
      </c>
      <c r="K18" s="4"/>
      <c r="L18" s="4">
        <f>SUM(L6:L15)</f>
        <v>100</v>
      </c>
      <c r="M18" s="4">
        <f>SUM(M6:M15)</f>
        <v>4.4400000000000004</v>
      </c>
    </row>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868373-EAFC-4985-BC6D-F139B25922A9}">
  <dimension ref="A1:T16"/>
  <sheetViews>
    <sheetView zoomScaleNormal="100" workbookViewId="0">
      <selection activeCell="A5" sqref="A5"/>
    </sheetView>
  </sheetViews>
  <sheetFormatPr defaultRowHeight="15" x14ac:dyDescent="0.25"/>
  <cols>
    <col min="2" max="2" width="16.85546875" customWidth="1"/>
    <col min="3" max="3" width="19.140625" customWidth="1"/>
    <col min="4" max="4" width="74.140625" customWidth="1"/>
    <col min="5" max="5" width="39.85546875" customWidth="1"/>
    <col min="6" max="6" width="11.28515625" customWidth="1"/>
    <col min="7" max="7" width="11.5703125" customWidth="1"/>
    <col min="8" max="8" width="29.42578125" customWidth="1"/>
    <col min="9" max="9" width="27.85546875" customWidth="1"/>
    <col min="10" max="10" width="19.85546875" customWidth="1"/>
    <col min="11" max="11" width="24.28515625" customWidth="1"/>
    <col min="12" max="12" width="24.85546875" customWidth="1"/>
    <col min="13" max="13" width="16.7109375" customWidth="1"/>
    <col min="14" max="14" width="23" customWidth="1"/>
    <col min="15" max="15" width="24.140625" customWidth="1"/>
    <col min="16" max="16" width="23.85546875" customWidth="1"/>
    <col min="17" max="17" width="25" customWidth="1"/>
    <col min="18" max="18" width="29.140625" customWidth="1"/>
    <col min="19" max="19" width="24.85546875" customWidth="1"/>
  </cols>
  <sheetData>
    <row r="1" spans="1:20" ht="20.25" x14ac:dyDescent="0.3">
      <c r="A1" s="1" t="s">
        <v>303</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123</v>
      </c>
      <c r="B6" s="4"/>
      <c r="C6" s="4">
        <v>3</v>
      </c>
      <c r="D6" s="4" t="s">
        <v>71</v>
      </c>
      <c r="E6" s="4" t="s">
        <v>764</v>
      </c>
      <c r="F6" s="4" t="s">
        <v>117</v>
      </c>
      <c r="G6" s="4" t="s">
        <v>118</v>
      </c>
      <c r="H6" s="4" t="s">
        <v>304</v>
      </c>
      <c r="I6" s="4"/>
      <c r="J6" s="4">
        <v>0</v>
      </c>
      <c r="K6" s="4" t="s">
        <v>305</v>
      </c>
      <c r="L6" s="4">
        <v>36</v>
      </c>
      <c r="M6" s="4">
        <v>40.770000000000003</v>
      </c>
      <c r="N6" s="4">
        <v>45.578749999999999</v>
      </c>
      <c r="O6" s="4">
        <v>-122.76027000000001</v>
      </c>
      <c r="P6" s="4">
        <f>C16</f>
        <v>3</v>
      </c>
      <c r="Q6" s="4">
        <f>J16</f>
        <v>0</v>
      </c>
      <c r="R6" s="4">
        <f>L16</f>
        <v>36</v>
      </c>
      <c r="S6" s="4">
        <f>M16</f>
        <v>40.770000000000003</v>
      </c>
      <c r="T6" s="4"/>
    </row>
    <row r="7" spans="1:20" ht="15.75" x14ac:dyDescent="0.25">
      <c r="A7" s="4"/>
      <c r="B7" s="4"/>
      <c r="C7" s="4"/>
      <c r="D7" s="4" t="s">
        <v>306</v>
      </c>
      <c r="E7" s="4"/>
      <c r="F7" s="4"/>
      <c r="G7" s="4"/>
      <c r="H7" s="4"/>
      <c r="I7" s="4"/>
      <c r="J7" s="4"/>
      <c r="K7" s="4"/>
      <c r="L7" s="4"/>
      <c r="M7" s="4"/>
      <c r="N7" s="4"/>
      <c r="O7" s="4"/>
    </row>
    <row r="8" spans="1:20" ht="15.75" x14ac:dyDescent="0.25">
      <c r="A8" s="4"/>
      <c r="B8" s="4"/>
      <c r="C8" s="4"/>
      <c r="D8" s="4" t="s">
        <v>67</v>
      </c>
      <c r="E8" s="4"/>
      <c r="F8" s="4"/>
      <c r="G8" s="4"/>
      <c r="H8" s="4"/>
      <c r="I8" s="4"/>
      <c r="J8" s="4"/>
      <c r="K8" s="4"/>
      <c r="L8" s="4"/>
      <c r="M8" s="4"/>
      <c r="N8" s="4"/>
      <c r="O8" s="4"/>
    </row>
    <row r="9" spans="1:20" ht="15.75" x14ac:dyDescent="0.25">
      <c r="A9" s="4"/>
      <c r="B9" s="4"/>
      <c r="C9" s="4"/>
      <c r="D9" s="4" t="s">
        <v>89</v>
      </c>
      <c r="E9" s="4"/>
      <c r="F9" s="4"/>
      <c r="G9" s="4"/>
      <c r="H9" s="4"/>
      <c r="I9" s="4"/>
      <c r="J9" s="4"/>
      <c r="K9" s="4"/>
      <c r="L9" s="4"/>
      <c r="M9" s="4"/>
      <c r="N9" s="4"/>
      <c r="O9" s="4"/>
    </row>
    <row r="10" spans="1:20" ht="15.75" x14ac:dyDescent="0.25">
      <c r="A10" s="4"/>
      <c r="B10" s="4"/>
      <c r="C10" s="4"/>
      <c r="D10" s="4" t="s">
        <v>15</v>
      </c>
      <c r="E10" s="4"/>
      <c r="F10" s="4"/>
      <c r="G10" s="4"/>
      <c r="H10" s="4"/>
      <c r="I10" s="4"/>
      <c r="J10" s="4"/>
      <c r="K10" s="4"/>
      <c r="L10" s="4"/>
      <c r="M10" s="4"/>
      <c r="N10" s="4"/>
      <c r="O10" s="4"/>
    </row>
    <row r="11" spans="1:20" ht="15.75" x14ac:dyDescent="0.25">
      <c r="A11" s="4"/>
      <c r="B11" s="4"/>
      <c r="C11" s="4"/>
      <c r="E11" s="4"/>
      <c r="F11" s="4"/>
      <c r="G11" s="4"/>
      <c r="H11" s="4"/>
      <c r="I11" s="4"/>
      <c r="J11" s="4"/>
      <c r="K11" s="4"/>
      <c r="L11" s="4"/>
      <c r="M11" s="4"/>
      <c r="N11" s="4"/>
      <c r="O11" s="4"/>
    </row>
    <row r="12" spans="1:20" ht="15.75" x14ac:dyDescent="0.25">
      <c r="A12" s="4"/>
      <c r="B12" s="4"/>
      <c r="D12" s="4"/>
      <c r="E12" s="4"/>
      <c r="F12" s="4"/>
      <c r="G12" s="4"/>
      <c r="H12" s="4"/>
      <c r="I12" s="4"/>
      <c r="J12" s="4"/>
      <c r="K12" s="4"/>
      <c r="L12" s="4"/>
      <c r="M12" s="4"/>
    </row>
    <row r="13" spans="1:20" ht="15.75" x14ac:dyDescent="0.25">
      <c r="A13" s="4"/>
      <c r="B13" s="4"/>
      <c r="D13" s="4"/>
      <c r="E13" s="4"/>
      <c r="F13" s="4"/>
      <c r="G13" s="4"/>
      <c r="H13" s="4"/>
      <c r="I13" s="4"/>
      <c r="J13" s="4"/>
      <c r="K13" s="4"/>
      <c r="L13" s="4"/>
      <c r="M13" s="4"/>
    </row>
    <row r="14" spans="1:20" ht="15.75" x14ac:dyDescent="0.25">
      <c r="A14" s="4"/>
      <c r="B14" s="4"/>
      <c r="D14" s="4"/>
      <c r="E14" s="4"/>
      <c r="F14" s="4"/>
      <c r="G14" s="4"/>
      <c r="H14" s="4"/>
      <c r="I14" s="4"/>
      <c r="J14" s="4"/>
      <c r="K14" s="4"/>
      <c r="L14" s="4"/>
      <c r="M14" s="4"/>
    </row>
    <row r="15" spans="1:20" ht="15.75" x14ac:dyDescent="0.25">
      <c r="A15" s="4"/>
      <c r="B15" s="4"/>
      <c r="D15" s="4"/>
      <c r="E15" s="4"/>
      <c r="F15" s="4"/>
      <c r="G15" s="4"/>
      <c r="H15" s="4"/>
      <c r="I15" s="4"/>
      <c r="J15" s="4"/>
      <c r="K15" s="4"/>
      <c r="L15" s="4"/>
      <c r="M15" s="4"/>
    </row>
    <row r="16" spans="1:20" ht="15.75" x14ac:dyDescent="0.25">
      <c r="A16" s="4" t="s">
        <v>80</v>
      </c>
      <c r="C16" s="4">
        <f>SUM(C6:C15)</f>
        <v>3</v>
      </c>
      <c r="I16" s="4"/>
      <c r="J16" s="4">
        <f>SUM(J6:J15)</f>
        <v>0</v>
      </c>
      <c r="K16" s="4"/>
      <c r="L16" s="4">
        <f>SUM(L6:L15)</f>
        <v>36</v>
      </c>
      <c r="M16" s="4">
        <f>SUM(M6:M15)</f>
        <v>40.770000000000003</v>
      </c>
    </row>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2F0A9E-B328-44CE-9BB8-947F4FD07E98}">
  <dimension ref="A1:T17"/>
  <sheetViews>
    <sheetView workbookViewId="0">
      <selection activeCell="A5" sqref="A5"/>
    </sheetView>
  </sheetViews>
  <sheetFormatPr defaultRowHeight="15" x14ac:dyDescent="0.25"/>
  <cols>
    <col min="2" max="2" width="16.85546875" customWidth="1"/>
    <col min="3" max="3" width="20.5703125" customWidth="1"/>
    <col min="4" max="4" width="72" customWidth="1"/>
    <col min="5" max="5" width="31.28515625" customWidth="1"/>
    <col min="6" max="6" width="12.28515625" customWidth="1"/>
    <col min="7" max="7" width="12.42578125" customWidth="1"/>
    <col min="8" max="8" width="23.7109375" customWidth="1"/>
    <col min="9" max="9" width="27.85546875" customWidth="1"/>
    <col min="10" max="10" width="18.42578125" customWidth="1"/>
    <col min="11" max="11" width="28.85546875" customWidth="1"/>
    <col min="12" max="12" width="23.85546875" customWidth="1"/>
    <col min="13" max="13" width="20" customWidth="1"/>
    <col min="14" max="14" width="23.28515625" customWidth="1"/>
    <col min="15" max="15" width="22.42578125" customWidth="1"/>
    <col min="16" max="16" width="27.140625" customWidth="1"/>
    <col min="17" max="17" width="26.5703125" customWidth="1"/>
    <col min="18" max="18" width="30.28515625" customWidth="1"/>
    <col min="19" max="19" width="26.140625" customWidth="1"/>
  </cols>
  <sheetData>
    <row r="1" spans="1:20" ht="20.25" x14ac:dyDescent="0.3">
      <c r="A1" s="1" t="s">
        <v>307</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136</v>
      </c>
      <c r="B6" s="4" t="s">
        <v>131</v>
      </c>
      <c r="C6" s="4">
        <v>1.56</v>
      </c>
      <c r="D6" s="4" t="s">
        <v>317</v>
      </c>
      <c r="E6" s="4" t="s">
        <v>815</v>
      </c>
      <c r="F6" s="4" t="s">
        <v>117</v>
      </c>
      <c r="G6" s="4" t="s">
        <v>118</v>
      </c>
      <c r="H6" s="4" t="s">
        <v>308</v>
      </c>
      <c r="I6" s="4"/>
      <c r="J6" s="4">
        <v>0</v>
      </c>
      <c r="K6" s="4" t="s">
        <v>309</v>
      </c>
      <c r="L6" s="4">
        <v>49</v>
      </c>
      <c r="M6" s="4">
        <v>17.96</v>
      </c>
      <c r="N6" s="4">
        <v>45.563839999999999</v>
      </c>
      <c r="O6" s="4">
        <v>-122.735375</v>
      </c>
      <c r="P6" s="4">
        <f>C17</f>
        <v>1.56</v>
      </c>
      <c r="Q6" s="4">
        <f>J17</f>
        <v>31</v>
      </c>
      <c r="R6" s="4">
        <f>L17</f>
        <v>133</v>
      </c>
      <c r="S6" s="4">
        <f>M17</f>
        <v>26.569999999999997</v>
      </c>
      <c r="T6" s="4"/>
    </row>
    <row r="7" spans="1:20" ht="15.75" x14ac:dyDescent="0.25">
      <c r="A7" s="4"/>
      <c r="B7" s="4"/>
      <c r="C7" s="4"/>
      <c r="D7" s="4" t="s">
        <v>270</v>
      </c>
      <c r="E7" s="4"/>
      <c r="F7" s="4"/>
      <c r="G7" s="4"/>
      <c r="H7" s="4"/>
      <c r="I7" s="4"/>
      <c r="J7" s="4"/>
      <c r="K7" s="4"/>
      <c r="L7" s="4"/>
      <c r="M7" s="4"/>
      <c r="N7" s="4"/>
      <c r="O7" s="4"/>
    </row>
    <row r="8" spans="1:20" ht="15.75" x14ac:dyDescent="0.25">
      <c r="A8" s="4"/>
      <c r="B8" s="4"/>
      <c r="C8" s="4"/>
      <c r="D8" s="4" t="s">
        <v>68</v>
      </c>
      <c r="E8" s="4"/>
      <c r="F8" s="4"/>
      <c r="G8" s="4"/>
      <c r="H8" s="4"/>
      <c r="I8" s="4"/>
      <c r="J8" s="4"/>
      <c r="K8" s="4"/>
      <c r="L8" s="4"/>
      <c r="M8" s="4"/>
      <c r="N8" s="4"/>
      <c r="O8" s="4"/>
    </row>
    <row r="9" spans="1:20" ht="15.75" x14ac:dyDescent="0.25">
      <c r="A9" s="4"/>
      <c r="B9" s="4"/>
      <c r="C9" s="4"/>
      <c r="D9" s="4" t="s">
        <v>41</v>
      </c>
      <c r="E9" s="4"/>
      <c r="F9" s="4"/>
      <c r="G9" s="4"/>
      <c r="H9" s="4"/>
      <c r="I9" s="4"/>
      <c r="J9" s="4"/>
      <c r="K9" s="4"/>
      <c r="L9" s="4"/>
      <c r="M9" s="4"/>
      <c r="N9" s="4"/>
      <c r="O9" s="4"/>
    </row>
    <row r="10" spans="1:20" ht="15.75" x14ac:dyDescent="0.25">
      <c r="A10" s="4"/>
      <c r="B10" s="4"/>
      <c r="C10" s="4"/>
      <c r="D10" s="4" t="s">
        <v>15</v>
      </c>
      <c r="E10" s="4"/>
      <c r="F10" s="4"/>
      <c r="G10" s="4"/>
      <c r="H10" s="4"/>
      <c r="I10" s="4"/>
      <c r="J10" s="4"/>
      <c r="K10" s="4"/>
      <c r="L10" s="4"/>
      <c r="M10" s="4"/>
      <c r="N10" s="4"/>
      <c r="O10" s="4"/>
    </row>
    <row r="11" spans="1:20" ht="15.75" x14ac:dyDescent="0.25">
      <c r="A11" s="4">
        <v>136</v>
      </c>
      <c r="B11" s="4" t="s">
        <v>130</v>
      </c>
      <c r="C11" s="4"/>
      <c r="D11" s="4" t="s">
        <v>318</v>
      </c>
      <c r="E11" s="4" t="s">
        <v>815</v>
      </c>
      <c r="F11" s="4"/>
      <c r="G11" s="4"/>
      <c r="H11" s="4" t="s">
        <v>310</v>
      </c>
      <c r="I11" s="4" t="s">
        <v>312</v>
      </c>
      <c r="J11" s="4">
        <v>1</v>
      </c>
      <c r="K11" s="4" t="s">
        <v>313</v>
      </c>
      <c r="L11" s="4">
        <v>42</v>
      </c>
      <c r="M11" s="4">
        <v>1.22</v>
      </c>
      <c r="N11" s="4">
        <v>45.563540000000003</v>
      </c>
      <c r="O11" s="4">
        <v>-122.7375</v>
      </c>
    </row>
    <row r="12" spans="1:20" ht="15.75" x14ac:dyDescent="0.25">
      <c r="A12" s="4"/>
      <c r="B12" s="4"/>
      <c r="D12" s="4" t="s">
        <v>319</v>
      </c>
      <c r="E12" s="4"/>
      <c r="F12" s="4"/>
      <c r="G12" s="4"/>
      <c r="H12" s="4"/>
      <c r="I12" s="4" t="s">
        <v>311</v>
      </c>
      <c r="J12" s="4">
        <v>11</v>
      </c>
      <c r="K12" s="4"/>
      <c r="L12" s="4"/>
      <c r="M12" s="4"/>
    </row>
    <row r="13" spans="1:20" ht="15.75" x14ac:dyDescent="0.25">
      <c r="A13" s="4">
        <v>136</v>
      </c>
      <c r="B13" s="4" t="s">
        <v>136</v>
      </c>
      <c r="D13" s="4" t="s">
        <v>88</v>
      </c>
      <c r="E13" s="4" t="s">
        <v>815</v>
      </c>
      <c r="F13" s="4"/>
      <c r="G13" s="4"/>
      <c r="H13" s="4" t="s">
        <v>314</v>
      </c>
      <c r="I13" s="4" t="s">
        <v>315</v>
      </c>
      <c r="J13" s="4">
        <v>19</v>
      </c>
      <c r="K13" s="4"/>
      <c r="L13" s="4">
        <v>0</v>
      </c>
      <c r="M13" s="4">
        <v>7.33</v>
      </c>
      <c r="N13" s="4">
        <v>45.563540000000003</v>
      </c>
      <c r="O13" s="4">
        <v>-122.7375</v>
      </c>
    </row>
    <row r="14" spans="1:20" ht="15.75" x14ac:dyDescent="0.25">
      <c r="A14" s="4">
        <v>136</v>
      </c>
      <c r="B14" s="4" t="s">
        <v>316</v>
      </c>
      <c r="D14" s="4" t="s">
        <v>320</v>
      </c>
      <c r="E14" s="4" t="s">
        <v>815</v>
      </c>
      <c r="F14" s="4"/>
      <c r="G14" s="4"/>
      <c r="H14" s="4" t="s">
        <v>314</v>
      </c>
      <c r="I14" s="4"/>
      <c r="J14" s="4">
        <v>0</v>
      </c>
      <c r="K14" s="4" t="s">
        <v>313</v>
      </c>
      <c r="L14" s="4">
        <v>42</v>
      </c>
      <c r="M14" s="4">
        <v>0.06</v>
      </c>
      <c r="N14" s="4">
        <v>45.563540000000003</v>
      </c>
      <c r="O14" s="4">
        <v>-122.7375</v>
      </c>
    </row>
    <row r="15" spans="1:20" ht="15.75" x14ac:dyDescent="0.25">
      <c r="A15" s="4"/>
      <c r="B15" s="4"/>
      <c r="D15" s="4" t="s">
        <v>67</v>
      </c>
      <c r="E15" s="4"/>
      <c r="F15" s="4"/>
      <c r="G15" s="4"/>
      <c r="H15" s="4"/>
      <c r="I15" s="4"/>
      <c r="J15" s="4"/>
      <c r="K15" s="4"/>
      <c r="L15" s="4"/>
      <c r="M15" s="4"/>
    </row>
    <row r="16" spans="1:20" ht="15.75" x14ac:dyDescent="0.25">
      <c r="A16" s="4"/>
      <c r="B16" s="4"/>
      <c r="D16" s="4"/>
      <c r="E16" s="4"/>
      <c r="F16" s="4"/>
      <c r="G16" s="4"/>
      <c r="H16" s="4"/>
      <c r="I16" s="4"/>
      <c r="J16" s="4"/>
      <c r="K16" s="4"/>
      <c r="L16" s="4"/>
      <c r="M16" s="4"/>
    </row>
    <row r="17" spans="1:15" ht="15.75" x14ac:dyDescent="0.25">
      <c r="A17" s="4" t="s">
        <v>80</v>
      </c>
      <c r="C17" s="4">
        <f>SUM(C6:C15)</f>
        <v>1.56</v>
      </c>
      <c r="I17" s="4"/>
      <c r="J17" s="4">
        <f>SUM(J6:J16)</f>
        <v>31</v>
      </c>
      <c r="K17" s="4"/>
      <c r="L17" s="4">
        <f>SUM(L6:L16)</f>
        <v>133</v>
      </c>
      <c r="M17" s="4">
        <f>SUM(M6:M16)</f>
        <v>26.569999999999997</v>
      </c>
      <c r="N17" s="4">
        <v>45.563540000000003</v>
      </c>
      <c r="O17" s="4">
        <v>-122.7375</v>
      </c>
    </row>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0C6AF2-19ED-47A5-A865-BD6260F64E64}">
  <dimension ref="A1:T146"/>
  <sheetViews>
    <sheetView zoomScaleNormal="100" workbookViewId="0">
      <selection activeCell="A5" sqref="A5"/>
    </sheetView>
  </sheetViews>
  <sheetFormatPr defaultRowHeight="15" x14ac:dyDescent="0.25"/>
  <cols>
    <col min="2" max="2" width="19" customWidth="1"/>
    <col min="3" max="3" width="23.140625" customWidth="1"/>
    <col min="4" max="4" width="71.85546875" customWidth="1"/>
    <col min="5" max="5" width="43.140625" customWidth="1"/>
    <col min="6" max="6" width="11.85546875" customWidth="1"/>
    <col min="7" max="7" width="10.42578125" customWidth="1"/>
    <col min="8" max="8" width="41.140625" customWidth="1"/>
    <col min="9" max="9" width="27.7109375" customWidth="1"/>
    <col min="10" max="10" width="20" customWidth="1"/>
    <col min="11" max="11" width="28.42578125" customWidth="1"/>
    <col min="12" max="12" width="25.28515625" customWidth="1"/>
    <col min="13" max="13" width="17.85546875" customWidth="1"/>
    <col min="14" max="14" width="25" customWidth="1"/>
    <col min="15" max="15" width="26.7109375" customWidth="1"/>
    <col min="16" max="16" width="25.85546875" customWidth="1"/>
    <col min="17" max="17" width="26.5703125" customWidth="1"/>
    <col min="18" max="18" width="29.85546875" customWidth="1"/>
    <col min="19" max="19" width="25.140625" customWidth="1"/>
  </cols>
  <sheetData>
    <row r="1" spans="1:20" ht="20.25" x14ac:dyDescent="0.3">
      <c r="A1" s="1" t="s">
        <v>321</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51</v>
      </c>
      <c r="B6" s="4"/>
      <c r="C6" s="4">
        <v>9.4499999999999993</v>
      </c>
      <c r="D6" s="4" t="s">
        <v>270</v>
      </c>
      <c r="E6" s="4" t="s">
        <v>816</v>
      </c>
      <c r="F6" s="4" t="s">
        <v>117</v>
      </c>
      <c r="G6" s="4" t="s">
        <v>118</v>
      </c>
      <c r="H6" s="4" t="s">
        <v>326</v>
      </c>
      <c r="I6" s="4" t="s">
        <v>356</v>
      </c>
      <c r="J6" s="4">
        <v>25</v>
      </c>
      <c r="K6" s="4"/>
      <c r="L6" s="4">
        <v>0</v>
      </c>
      <c r="M6" s="4">
        <v>50.03</v>
      </c>
      <c r="N6" s="4">
        <v>45.614865999999999</v>
      </c>
      <c r="O6" s="4">
        <v>-122.781132</v>
      </c>
      <c r="P6" s="4">
        <f>C146</f>
        <v>9.4499999999999993</v>
      </c>
      <c r="Q6" s="4">
        <f>J146</f>
        <v>941</v>
      </c>
      <c r="R6" s="4">
        <f>L146</f>
        <v>0</v>
      </c>
      <c r="S6" s="4">
        <f>M146</f>
        <v>398.87000000000006</v>
      </c>
      <c r="T6" s="4"/>
    </row>
    <row r="7" spans="1:20" ht="15.75" x14ac:dyDescent="0.25">
      <c r="A7" s="4"/>
      <c r="B7" s="4"/>
      <c r="C7" s="4"/>
      <c r="D7" s="4"/>
      <c r="E7" s="4"/>
      <c r="F7" s="4"/>
      <c r="G7" s="4"/>
      <c r="H7" s="4"/>
      <c r="I7" s="4"/>
      <c r="J7" s="4"/>
      <c r="K7" s="4"/>
      <c r="L7" s="4"/>
      <c r="M7" s="4"/>
      <c r="N7" s="4"/>
      <c r="O7" s="4"/>
    </row>
    <row r="8" spans="1:20" ht="15.75" x14ac:dyDescent="0.25">
      <c r="A8" s="4">
        <v>52</v>
      </c>
      <c r="B8" s="4" t="s">
        <v>131</v>
      </c>
      <c r="C8" s="4"/>
      <c r="D8" s="4" t="s">
        <v>76</v>
      </c>
      <c r="E8" s="4" t="s">
        <v>783</v>
      </c>
      <c r="F8" s="4" t="s">
        <v>117</v>
      </c>
      <c r="G8" s="4" t="s">
        <v>118</v>
      </c>
      <c r="H8" s="4" t="s">
        <v>327</v>
      </c>
      <c r="I8" s="4" t="s">
        <v>357</v>
      </c>
      <c r="J8" s="4">
        <v>44</v>
      </c>
      <c r="K8" s="4"/>
      <c r="L8" s="4">
        <v>0</v>
      </c>
      <c r="M8" s="4">
        <v>9.92</v>
      </c>
      <c r="N8" s="4">
        <v>45.613579000000001</v>
      </c>
      <c r="O8" s="4">
        <v>-122.778115</v>
      </c>
    </row>
    <row r="9" spans="1:20" ht="15.75" x14ac:dyDescent="0.25">
      <c r="A9" s="4"/>
      <c r="B9" s="4"/>
      <c r="C9" s="4"/>
      <c r="D9" s="4"/>
      <c r="E9" s="4"/>
      <c r="F9" s="4"/>
      <c r="G9" s="4"/>
      <c r="H9" s="4"/>
      <c r="I9" s="4"/>
      <c r="J9" s="4"/>
      <c r="K9" s="4"/>
      <c r="L9" s="4"/>
      <c r="M9" s="4"/>
      <c r="N9" s="4"/>
      <c r="O9" s="4"/>
    </row>
    <row r="10" spans="1:20" ht="15.75" x14ac:dyDescent="0.25">
      <c r="A10" s="4"/>
      <c r="B10" s="4"/>
      <c r="C10" s="4"/>
      <c r="D10" s="4"/>
      <c r="E10" s="4"/>
      <c r="F10" s="4"/>
      <c r="G10" s="4"/>
      <c r="H10" s="4"/>
      <c r="I10" s="4"/>
      <c r="J10" s="4"/>
      <c r="K10" s="4"/>
      <c r="L10" s="4"/>
      <c r="M10" s="4"/>
      <c r="N10" s="4"/>
      <c r="O10" s="4"/>
    </row>
    <row r="11" spans="1:20" ht="15.75" x14ac:dyDescent="0.25">
      <c r="A11" s="4"/>
      <c r="B11" s="4"/>
      <c r="C11" s="4"/>
      <c r="D11" s="4"/>
      <c r="E11" s="4"/>
      <c r="F11" s="4"/>
      <c r="G11" s="4"/>
      <c r="H11" s="4"/>
      <c r="I11" s="4"/>
      <c r="J11" s="4"/>
      <c r="K11" s="4"/>
      <c r="L11" s="4"/>
      <c r="M11" s="4"/>
      <c r="N11" s="4"/>
      <c r="O11" s="4"/>
    </row>
    <row r="12" spans="1:20" ht="15.75" x14ac:dyDescent="0.25">
      <c r="A12" s="4"/>
      <c r="B12" s="4"/>
      <c r="C12" s="4"/>
      <c r="D12" s="4"/>
      <c r="E12" s="4"/>
      <c r="F12" s="4"/>
      <c r="G12" s="4"/>
      <c r="H12" s="4"/>
      <c r="I12" s="4"/>
      <c r="J12" s="4"/>
      <c r="K12" s="4"/>
      <c r="L12" s="4"/>
      <c r="M12" s="4"/>
      <c r="N12" s="4"/>
      <c r="O12" s="4"/>
    </row>
    <row r="13" spans="1:20" ht="15.75" x14ac:dyDescent="0.25">
      <c r="A13" s="4">
        <v>52</v>
      </c>
      <c r="B13" s="4" t="s">
        <v>130</v>
      </c>
      <c r="D13" s="4"/>
      <c r="E13" s="4" t="s">
        <v>783</v>
      </c>
      <c r="F13" s="4" t="s">
        <v>117</v>
      </c>
      <c r="G13" s="4" t="s">
        <v>118</v>
      </c>
      <c r="H13" s="4" t="s">
        <v>328</v>
      </c>
      <c r="I13" s="4" t="s">
        <v>358</v>
      </c>
      <c r="J13" s="4">
        <v>0</v>
      </c>
      <c r="K13" s="4"/>
      <c r="L13" s="4">
        <v>0</v>
      </c>
      <c r="M13" s="4">
        <v>0.36</v>
      </c>
      <c r="N13" s="4">
        <v>45.61168</v>
      </c>
      <c r="O13" s="4">
        <v>-122.7787</v>
      </c>
    </row>
    <row r="14" spans="1:20" ht="15.75" x14ac:dyDescent="0.25">
      <c r="A14" s="4"/>
      <c r="B14" s="4"/>
      <c r="D14" s="4"/>
      <c r="E14" s="4"/>
      <c r="F14" s="4"/>
      <c r="G14" s="4"/>
      <c r="H14" s="4"/>
      <c r="I14" s="4"/>
      <c r="J14" s="4"/>
      <c r="K14" s="4"/>
      <c r="L14" s="4"/>
      <c r="M14" s="4"/>
    </row>
    <row r="15" spans="1:20" ht="15.75" x14ac:dyDescent="0.25">
      <c r="A15" s="4"/>
      <c r="B15" s="4"/>
      <c r="D15" s="4"/>
      <c r="E15" s="4"/>
      <c r="F15" s="4"/>
      <c r="G15" s="4"/>
      <c r="H15" s="4"/>
      <c r="I15" s="4"/>
      <c r="J15" s="4"/>
      <c r="K15" s="4"/>
      <c r="L15" s="4"/>
      <c r="M15" s="4"/>
    </row>
    <row r="16" spans="1:20" ht="15.75" x14ac:dyDescent="0.25">
      <c r="A16" s="4"/>
      <c r="B16" s="4"/>
      <c r="D16" s="4"/>
      <c r="E16" s="4"/>
      <c r="F16" s="4"/>
      <c r="G16" s="4"/>
      <c r="H16" s="4"/>
      <c r="I16" s="4"/>
      <c r="J16" s="4"/>
      <c r="K16" s="4"/>
      <c r="L16" s="4"/>
      <c r="M16" s="4"/>
    </row>
    <row r="17" spans="1:15" ht="15.75" x14ac:dyDescent="0.25">
      <c r="A17" s="4"/>
      <c r="B17" s="4"/>
      <c r="D17" s="4"/>
      <c r="E17" s="4"/>
      <c r="F17" s="4"/>
      <c r="G17" s="4"/>
      <c r="H17" s="4"/>
      <c r="I17" s="4"/>
      <c r="J17" s="4"/>
      <c r="K17" s="4"/>
      <c r="L17" s="4"/>
      <c r="M17" s="4"/>
    </row>
    <row r="18" spans="1:15" ht="15.75" x14ac:dyDescent="0.25">
      <c r="A18" s="4">
        <v>52</v>
      </c>
      <c r="B18" s="4" t="s">
        <v>136</v>
      </c>
      <c r="D18" s="4"/>
      <c r="E18" s="4" t="s">
        <v>817</v>
      </c>
      <c r="F18" s="4" t="s">
        <v>117</v>
      </c>
      <c r="G18" s="4" t="s">
        <v>118</v>
      </c>
      <c r="H18" s="4" t="s">
        <v>329</v>
      </c>
      <c r="I18" s="4" t="s">
        <v>359</v>
      </c>
      <c r="J18" s="4">
        <v>34</v>
      </c>
      <c r="K18" s="4"/>
      <c r="L18" s="4">
        <v>0</v>
      </c>
      <c r="M18" s="4">
        <v>11.12</v>
      </c>
      <c r="N18" s="4">
        <v>45.61168</v>
      </c>
      <c r="O18" s="4">
        <v>-122.7787</v>
      </c>
    </row>
    <row r="19" spans="1:15" ht="15.75" x14ac:dyDescent="0.25">
      <c r="A19" s="4"/>
      <c r="B19" s="4"/>
      <c r="D19" s="4"/>
      <c r="E19" s="4"/>
      <c r="F19" s="4"/>
      <c r="G19" s="4"/>
      <c r="H19" s="4"/>
      <c r="I19" s="4"/>
      <c r="J19" s="4"/>
      <c r="K19" s="4"/>
      <c r="L19" s="4"/>
      <c r="M19" s="4"/>
    </row>
    <row r="20" spans="1:15" ht="15.75" x14ac:dyDescent="0.25">
      <c r="A20" s="4"/>
      <c r="B20" s="4"/>
      <c r="D20" s="4"/>
      <c r="E20" s="4"/>
      <c r="F20" s="4"/>
      <c r="G20" s="4"/>
      <c r="H20" s="4"/>
      <c r="I20" s="4"/>
      <c r="J20" s="4"/>
      <c r="K20" s="4"/>
      <c r="L20" s="4"/>
      <c r="M20" s="4"/>
    </row>
    <row r="21" spans="1:15" ht="15.75" x14ac:dyDescent="0.25">
      <c r="A21" s="4"/>
      <c r="B21" s="4"/>
      <c r="D21" s="4"/>
      <c r="E21" s="4"/>
      <c r="F21" s="4"/>
      <c r="G21" s="4"/>
      <c r="H21" s="4"/>
      <c r="I21" s="4"/>
      <c r="J21" s="4"/>
      <c r="K21" s="4"/>
      <c r="L21" s="4"/>
      <c r="M21" s="4"/>
    </row>
    <row r="22" spans="1:15" ht="15.75" x14ac:dyDescent="0.25">
      <c r="A22" s="4"/>
      <c r="B22" s="4"/>
      <c r="D22" s="4"/>
      <c r="E22" s="4"/>
      <c r="F22" s="4"/>
      <c r="G22" s="4"/>
      <c r="H22" s="4"/>
      <c r="I22" s="4"/>
      <c r="J22" s="4"/>
      <c r="K22" s="4"/>
      <c r="L22" s="4"/>
      <c r="M22" s="4"/>
    </row>
    <row r="23" spans="1:15" ht="15.75" x14ac:dyDescent="0.25">
      <c r="A23" s="4"/>
      <c r="B23" s="4"/>
      <c r="D23" s="4"/>
      <c r="E23" s="4"/>
      <c r="F23" s="4"/>
      <c r="G23" s="4"/>
      <c r="H23" s="4"/>
      <c r="I23" s="4"/>
      <c r="J23" s="4"/>
      <c r="K23" s="4"/>
      <c r="L23" s="4"/>
      <c r="M23" s="4"/>
    </row>
    <row r="24" spans="1:15" ht="15.75" x14ac:dyDescent="0.25">
      <c r="A24" s="4"/>
      <c r="B24" s="4"/>
      <c r="D24" s="4"/>
      <c r="E24" s="4"/>
      <c r="F24" s="4"/>
      <c r="G24" s="4"/>
      <c r="H24" s="4"/>
      <c r="I24" s="4"/>
      <c r="J24" s="4"/>
      <c r="K24" s="4"/>
      <c r="L24" s="4"/>
      <c r="M24" s="4"/>
    </row>
    <row r="25" spans="1:15" ht="15.75" x14ac:dyDescent="0.25">
      <c r="A25" s="4"/>
      <c r="B25" s="4"/>
      <c r="D25" s="4"/>
      <c r="E25" s="4"/>
      <c r="F25" s="4"/>
      <c r="G25" s="4"/>
      <c r="H25" s="4"/>
      <c r="I25" s="4"/>
      <c r="J25" s="4"/>
      <c r="K25" s="4"/>
      <c r="L25" s="4"/>
      <c r="M25" s="4"/>
    </row>
    <row r="26" spans="1:15" ht="15.75" x14ac:dyDescent="0.25">
      <c r="A26" s="4"/>
      <c r="B26" s="4"/>
      <c r="D26" s="4"/>
      <c r="E26" s="4"/>
      <c r="F26" s="4"/>
      <c r="G26" s="4"/>
      <c r="H26" s="4"/>
      <c r="I26" s="4"/>
      <c r="J26" s="4"/>
      <c r="K26" s="4"/>
      <c r="L26" s="4"/>
      <c r="M26" s="4"/>
    </row>
    <row r="27" spans="1:15" ht="15.75" x14ac:dyDescent="0.25">
      <c r="A27" s="4">
        <v>52</v>
      </c>
      <c r="B27" s="4" t="s">
        <v>316</v>
      </c>
      <c r="D27" s="4"/>
      <c r="E27" s="4" t="s">
        <v>818</v>
      </c>
      <c r="F27" s="4" t="s">
        <v>117</v>
      </c>
      <c r="G27" s="4" t="s">
        <v>118</v>
      </c>
      <c r="H27" s="4" t="s">
        <v>330</v>
      </c>
      <c r="I27" s="4" t="s">
        <v>360</v>
      </c>
      <c r="J27" s="4">
        <v>35</v>
      </c>
      <c r="K27" s="4"/>
      <c r="L27" s="4">
        <v>0</v>
      </c>
      <c r="M27" s="4">
        <v>13.79</v>
      </c>
      <c r="N27" s="4">
        <v>45.61168</v>
      </c>
      <c r="O27" s="4">
        <v>-122.7787</v>
      </c>
    </row>
    <row r="28" spans="1:15" ht="15.75" x14ac:dyDescent="0.25">
      <c r="A28" s="4"/>
      <c r="B28" s="4"/>
      <c r="D28" s="4"/>
      <c r="E28" s="4"/>
      <c r="F28" s="4"/>
      <c r="G28" s="4"/>
      <c r="H28" s="4"/>
      <c r="I28" s="4"/>
      <c r="J28" s="4"/>
      <c r="K28" s="4"/>
      <c r="L28" s="4"/>
      <c r="M28" s="4"/>
    </row>
    <row r="29" spans="1:15" ht="15.75" x14ac:dyDescent="0.25">
      <c r="A29" s="4"/>
      <c r="B29" s="4"/>
      <c r="D29" s="4"/>
      <c r="E29" s="4"/>
      <c r="F29" s="4"/>
      <c r="G29" s="4"/>
      <c r="H29" s="4"/>
      <c r="I29" s="4"/>
      <c r="J29" s="4"/>
      <c r="K29" s="4"/>
      <c r="L29" s="4"/>
      <c r="M29" s="4"/>
    </row>
    <row r="30" spans="1:15" ht="15.75" x14ac:dyDescent="0.25">
      <c r="A30" s="4"/>
      <c r="B30" s="4"/>
      <c r="D30" s="4"/>
      <c r="E30" s="4"/>
      <c r="F30" s="4"/>
      <c r="G30" s="4"/>
      <c r="H30" s="4"/>
      <c r="I30" s="4"/>
      <c r="J30" s="4"/>
      <c r="K30" s="4"/>
      <c r="L30" s="4"/>
      <c r="M30" s="4"/>
    </row>
    <row r="31" spans="1:15" ht="15.75" x14ac:dyDescent="0.25">
      <c r="A31" s="4"/>
      <c r="B31" s="4"/>
      <c r="D31" s="4"/>
      <c r="E31" s="4"/>
      <c r="F31" s="4"/>
      <c r="G31" s="4"/>
      <c r="H31" s="4"/>
      <c r="I31" s="4"/>
      <c r="J31" s="4"/>
      <c r="K31" s="4"/>
      <c r="L31" s="4"/>
      <c r="M31" s="4"/>
    </row>
    <row r="32" spans="1:15" ht="15.75" x14ac:dyDescent="0.25">
      <c r="A32" s="4"/>
      <c r="B32" s="4"/>
      <c r="D32" s="4"/>
      <c r="E32" s="4"/>
      <c r="F32" s="4"/>
      <c r="G32" s="4"/>
      <c r="H32" s="4"/>
      <c r="I32" s="4"/>
      <c r="J32" s="4"/>
      <c r="K32" s="4"/>
      <c r="L32" s="4"/>
      <c r="M32" s="4"/>
    </row>
    <row r="33" spans="1:15" ht="15.75" x14ac:dyDescent="0.25">
      <c r="A33" s="4"/>
      <c r="B33" s="4"/>
      <c r="D33" s="4"/>
      <c r="E33" s="4"/>
      <c r="F33" s="4"/>
      <c r="G33" s="4"/>
      <c r="H33" s="4"/>
      <c r="I33" s="4"/>
      <c r="J33" s="4"/>
      <c r="K33" s="4"/>
      <c r="L33" s="4"/>
      <c r="M33" s="4"/>
    </row>
    <row r="34" spans="1:15" ht="15.75" x14ac:dyDescent="0.25">
      <c r="A34" s="4"/>
      <c r="B34" s="4"/>
      <c r="D34" s="4"/>
      <c r="E34" s="4"/>
      <c r="F34" s="4"/>
      <c r="G34" s="4"/>
      <c r="H34" s="4"/>
      <c r="I34" s="4"/>
      <c r="J34" s="4"/>
      <c r="K34" s="4"/>
      <c r="L34" s="4"/>
      <c r="M34" s="4"/>
    </row>
    <row r="35" spans="1:15" ht="15.75" x14ac:dyDescent="0.25">
      <c r="A35" s="4">
        <v>52</v>
      </c>
      <c r="B35" s="4" t="s">
        <v>322</v>
      </c>
      <c r="D35" s="4"/>
      <c r="E35" s="4" t="s">
        <v>819</v>
      </c>
      <c r="F35" s="4" t="s">
        <v>117</v>
      </c>
      <c r="G35" s="4" t="s">
        <v>118</v>
      </c>
      <c r="H35" s="4" t="s">
        <v>331</v>
      </c>
      <c r="I35" s="4" t="s">
        <v>361</v>
      </c>
      <c r="J35" s="4">
        <v>34</v>
      </c>
      <c r="K35" s="4"/>
      <c r="L35" s="4">
        <v>0</v>
      </c>
      <c r="M35" s="4">
        <v>9.83</v>
      </c>
      <c r="N35" s="4">
        <v>45.61168</v>
      </c>
      <c r="O35" s="4">
        <v>-122.7787</v>
      </c>
    </row>
    <row r="36" spans="1:15" ht="15.75" x14ac:dyDescent="0.25">
      <c r="A36" s="4"/>
      <c r="B36" s="4"/>
      <c r="D36" s="4"/>
      <c r="E36" s="4"/>
      <c r="F36" s="4"/>
      <c r="G36" s="4"/>
      <c r="H36" s="4"/>
      <c r="I36" s="4"/>
      <c r="J36" s="4"/>
      <c r="K36" s="4"/>
      <c r="L36" s="4"/>
      <c r="M36" s="4"/>
    </row>
    <row r="37" spans="1:15" ht="15.75" x14ac:dyDescent="0.25">
      <c r="A37" s="4"/>
      <c r="B37" s="4"/>
      <c r="D37" s="4"/>
      <c r="E37" s="4"/>
      <c r="F37" s="4"/>
      <c r="G37" s="4"/>
      <c r="H37" s="4"/>
      <c r="I37" s="4"/>
      <c r="J37" s="4"/>
      <c r="K37" s="4"/>
      <c r="L37" s="4"/>
      <c r="M37" s="4"/>
    </row>
    <row r="38" spans="1:15" ht="15.75" x14ac:dyDescent="0.25">
      <c r="A38" s="4"/>
      <c r="B38" s="4"/>
      <c r="D38" s="4"/>
      <c r="E38" s="4"/>
      <c r="F38" s="4"/>
      <c r="G38" s="4"/>
      <c r="H38" s="4"/>
      <c r="I38" s="4"/>
      <c r="J38" s="4"/>
      <c r="K38" s="4"/>
      <c r="L38" s="4"/>
      <c r="M38" s="4"/>
    </row>
    <row r="39" spans="1:15" ht="15.75" x14ac:dyDescent="0.25">
      <c r="A39" s="4">
        <v>55</v>
      </c>
      <c r="B39" s="4"/>
      <c r="D39" s="4" t="s">
        <v>76</v>
      </c>
      <c r="E39" s="4" t="s">
        <v>820</v>
      </c>
      <c r="F39" s="4" t="s">
        <v>117</v>
      </c>
      <c r="G39" s="4" t="s">
        <v>118</v>
      </c>
      <c r="H39" s="4" t="s">
        <v>332</v>
      </c>
      <c r="I39" s="4" t="s">
        <v>362</v>
      </c>
      <c r="J39" s="4">
        <v>22</v>
      </c>
      <c r="K39" s="4"/>
      <c r="L39" s="4">
        <v>0</v>
      </c>
      <c r="M39" s="4">
        <v>13.62</v>
      </c>
      <c r="N39" s="4">
        <v>45.615093999999999</v>
      </c>
      <c r="O39" s="4">
        <v>-122.77307</v>
      </c>
    </row>
    <row r="40" spans="1:15" ht="15.75" x14ac:dyDescent="0.25">
      <c r="A40" s="4"/>
      <c r="B40" s="4"/>
      <c r="D40" s="4"/>
      <c r="E40" s="4"/>
      <c r="F40" s="4"/>
      <c r="G40" s="4"/>
      <c r="H40" s="4"/>
      <c r="I40" s="4"/>
      <c r="J40" s="4"/>
      <c r="K40" s="4"/>
      <c r="L40" s="4"/>
      <c r="M40" s="4"/>
    </row>
    <row r="41" spans="1:15" ht="15.75" x14ac:dyDescent="0.25">
      <c r="A41" s="4"/>
      <c r="B41" s="4"/>
      <c r="D41" s="4"/>
      <c r="E41" s="4"/>
      <c r="F41" s="4"/>
      <c r="G41" s="4"/>
      <c r="H41" s="4"/>
      <c r="I41" s="4"/>
      <c r="J41" s="4"/>
      <c r="K41" s="4"/>
      <c r="L41" s="4"/>
      <c r="M41" s="4"/>
    </row>
    <row r="42" spans="1:15" ht="15.75" x14ac:dyDescent="0.25">
      <c r="A42" s="4"/>
      <c r="B42" s="4"/>
      <c r="D42" s="4"/>
      <c r="E42" s="4"/>
      <c r="F42" s="4"/>
      <c r="G42" s="4"/>
      <c r="H42" s="4"/>
      <c r="I42" s="4"/>
      <c r="J42" s="4"/>
      <c r="K42" s="4"/>
      <c r="L42" s="4"/>
      <c r="M42" s="4"/>
    </row>
    <row r="43" spans="1:15" ht="15.75" x14ac:dyDescent="0.25">
      <c r="A43" s="4"/>
      <c r="B43" s="4"/>
      <c r="D43" s="4"/>
      <c r="E43" s="4"/>
      <c r="F43" s="4"/>
      <c r="G43" s="4"/>
      <c r="H43" s="4"/>
      <c r="I43" s="4"/>
      <c r="J43" s="4"/>
      <c r="K43" s="4"/>
      <c r="L43" s="4"/>
      <c r="M43" s="4"/>
    </row>
    <row r="44" spans="1:15" ht="15.75" x14ac:dyDescent="0.25">
      <c r="A44" s="4"/>
      <c r="B44" s="4"/>
      <c r="D44" s="4"/>
      <c r="E44" s="4"/>
      <c r="F44" s="4"/>
      <c r="G44" s="4"/>
      <c r="H44" s="4"/>
      <c r="I44" s="4"/>
      <c r="J44" s="4"/>
      <c r="K44" s="4"/>
      <c r="L44" s="4"/>
      <c r="M44" s="4"/>
    </row>
    <row r="45" spans="1:15" ht="15.75" x14ac:dyDescent="0.25">
      <c r="A45" s="4"/>
      <c r="B45" s="4"/>
      <c r="D45" s="4"/>
      <c r="E45" s="4"/>
      <c r="F45" s="4"/>
      <c r="G45" s="4"/>
      <c r="H45" s="4"/>
      <c r="I45" s="4"/>
      <c r="J45" s="4"/>
      <c r="K45" s="4"/>
      <c r="L45" s="4"/>
      <c r="M45" s="4"/>
    </row>
    <row r="46" spans="1:15" ht="15.75" x14ac:dyDescent="0.25">
      <c r="A46" s="4"/>
      <c r="B46" s="4"/>
      <c r="D46" s="4"/>
      <c r="E46" s="4"/>
      <c r="F46" s="4"/>
      <c r="G46" s="4"/>
      <c r="H46" s="4"/>
      <c r="I46" s="4"/>
      <c r="J46" s="4"/>
      <c r="K46" s="4"/>
      <c r="L46" s="4"/>
      <c r="M46" s="4"/>
    </row>
    <row r="47" spans="1:15" ht="15.75" x14ac:dyDescent="0.25">
      <c r="A47" s="4"/>
      <c r="B47" s="4"/>
      <c r="D47" s="4"/>
      <c r="E47" s="4"/>
      <c r="F47" s="4"/>
      <c r="G47" s="4"/>
      <c r="H47" s="4"/>
      <c r="I47" s="4"/>
      <c r="J47" s="4"/>
      <c r="K47" s="4"/>
      <c r="L47" s="4"/>
      <c r="M47" s="4"/>
    </row>
    <row r="48" spans="1:15" ht="15.75" x14ac:dyDescent="0.25">
      <c r="A48" s="4"/>
      <c r="B48" s="4"/>
      <c r="D48" s="4"/>
      <c r="E48" s="4"/>
      <c r="F48" s="4"/>
      <c r="G48" s="4"/>
      <c r="H48" s="4"/>
      <c r="I48" s="4"/>
      <c r="J48" s="4"/>
      <c r="K48" s="4"/>
      <c r="L48" s="4"/>
      <c r="M48" s="4"/>
    </row>
    <row r="49" spans="1:15" ht="15.75" x14ac:dyDescent="0.25">
      <c r="A49" s="4">
        <v>56</v>
      </c>
      <c r="B49" s="4"/>
      <c r="D49" s="4" t="s">
        <v>76</v>
      </c>
      <c r="E49" s="4" t="s">
        <v>821</v>
      </c>
      <c r="F49" s="4" t="s">
        <v>117</v>
      </c>
      <c r="G49" s="4" t="s">
        <v>118</v>
      </c>
      <c r="H49" s="4" t="s">
        <v>329</v>
      </c>
      <c r="I49" s="4" t="s">
        <v>363</v>
      </c>
      <c r="J49" s="4">
        <v>33</v>
      </c>
      <c r="K49" s="4"/>
      <c r="L49" s="4">
        <v>0</v>
      </c>
      <c r="M49" s="4">
        <v>11.69</v>
      </c>
      <c r="N49" s="4">
        <v>45.61354</v>
      </c>
      <c r="O49" s="4">
        <v>-122.7782</v>
      </c>
    </row>
    <row r="50" spans="1:15" ht="15.75" x14ac:dyDescent="0.25">
      <c r="A50" s="4"/>
      <c r="B50" s="4"/>
      <c r="D50" s="4"/>
      <c r="E50" s="4"/>
      <c r="F50" s="4"/>
      <c r="G50" s="4"/>
      <c r="H50" s="4"/>
      <c r="I50" s="4"/>
      <c r="J50" s="4"/>
      <c r="K50" s="4"/>
      <c r="L50" s="4"/>
      <c r="M50" s="4"/>
    </row>
    <row r="51" spans="1:15" ht="15.75" x14ac:dyDescent="0.25">
      <c r="A51" s="4"/>
      <c r="B51" s="4"/>
      <c r="D51" s="4"/>
      <c r="E51" s="4"/>
      <c r="F51" s="4"/>
      <c r="G51" s="4"/>
      <c r="H51" s="4"/>
      <c r="I51" s="4"/>
      <c r="J51" s="4"/>
      <c r="K51" s="4"/>
      <c r="L51" s="4"/>
      <c r="M51" s="4"/>
    </row>
    <row r="52" spans="1:15" ht="15.75" x14ac:dyDescent="0.25">
      <c r="A52" s="4"/>
      <c r="B52" s="4"/>
      <c r="D52" s="4"/>
      <c r="E52" s="4"/>
      <c r="F52" s="4"/>
      <c r="G52" s="4"/>
      <c r="H52" s="4"/>
      <c r="I52" s="4"/>
      <c r="J52" s="4"/>
      <c r="K52" s="4"/>
      <c r="L52" s="4"/>
      <c r="M52" s="4"/>
    </row>
    <row r="53" spans="1:15" ht="15.75" x14ac:dyDescent="0.25">
      <c r="A53" s="4">
        <v>60</v>
      </c>
      <c r="B53" s="4"/>
      <c r="D53" s="4" t="s">
        <v>76</v>
      </c>
      <c r="E53" s="4" t="s">
        <v>243</v>
      </c>
      <c r="F53" s="4" t="s">
        <v>117</v>
      </c>
      <c r="G53" s="4" t="s">
        <v>118</v>
      </c>
      <c r="H53" s="4" t="s">
        <v>333</v>
      </c>
      <c r="I53" s="4" t="s">
        <v>364</v>
      </c>
      <c r="J53" s="4">
        <v>18</v>
      </c>
      <c r="K53" s="4"/>
      <c r="L53" s="4">
        <v>0</v>
      </c>
      <c r="M53" s="4">
        <v>25.21</v>
      </c>
      <c r="N53" s="4">
        <v>45.611181000000002</v>
      </c>
      <c r="O53" s="4">
        <v>-122.77027699999999</v>
      </c>
    </row>
    <row r="54" spans="1:15" ht="15.75" x14ac:dyDescent="0.25">
      <c r="A54" s="4"/>
      <c r="B54" s="4"/>
      <c r="D54" s="4" t="s">
        <v>75</v>
      </c>
      <c r="E54" s="4"/>
      <c r="F54" s="4"/>
      <c r="G54" s="4"/>
      <c r="H54" s="4"/>
      <c r="I54" s="4"/>
      <c r="J54" s="4"/>
      <c r="K54" s="4"/>
      <c r="L54" s="4"/>
      <c r="M54" s="4"/>
    </row>
    <row r="55" spans="1:15" ht="15.75" x14ac:dyDescent="0.25">
      <c r="A55" s="4"/>
      <c r="B55" s="4"/>
      <c r="D55" s="4" t="s">
        <v>38</v>
      </c>
      <c r="E55" s="4"/>
      <c r="F55" s="4"/>
      <c r="G55" s="4"/>
      <c r="H55" s="4"/>
      <c r="I55" s="4"/>
      <c r="J55" s="4"/>
      <c r="K55" s="4"/>
      <c r="L55" s="4"/>
      <c r="M55" s="4"/>
    </row>
    <row r="56" spans="1:15" ht="15.75" x14ac:dyDescent="0.25">
      <c r="A56" s="4"/>
      <c r="B56" s="4"/>
      <c r="D56" s="4"/>
      <c r="E56" s="4"/>
      <c r="F56" s="4"/>
      <c r="G56" s="4"/>
      <c r="H56" s="4"/>
      <c r="I56" s="4"/>
      <c r="J56" s="4"/>
      <c r="K56" s="4"/>
      <c r="L56" s="4"/>
      <c r="M56" s="4"/>
    </row>
    <row r="57" spans="1:15" ht="15.75" x14ac:dyDescent="0.25">
      <c r="A57" s="4">
        <v>61</v>
      </c>
      <c r="B57" s="4"/>
      <c r="D57" s="4" t="s">
        <v>270</v>
      </c>
      <c r="E57" s="4" t="s">
        <v>783</v>
      </c>
      <c r="F57" s="4" t="s">
        <v>117</v>
      </c>
      <c r="G57" s="4" t="s">
        <v>118</v>
      </c>
      <c r="H57" s="4" t="s">
        <v>133</v>
      </c>
      <c r="I57" s="4" t="s">
        <v>365</v>
      </c>
      <c r="J57" s="4">
        <v>33</v>
      </c>
      <c r="K57" s="4"/>
      <c r="L57" s="4">
        <v>0</v>
      </c>
      <c r="M57" s="4">
        <v>88.24</v>
      </c>
      <c r="N57" s="4">
        <v>45.608891999999997</v>
      </c>
      <c r="O57" s="4">
        <v>-122.777816</v>
      </c>
    </row>
    <row r="58" spans="1:15" ht="15.75" x14ac:dyDescent="0.25">
      <c r="A58" s="4"/>
      <c r="B58" s="4"/>
      <c r="D58" s="4" t="s">
        <v>119</v>
      </c>
      <c r="E58" s="4"/>
      <c r="F58" s="4"/>
      <c r="G58" s="4"/>
      <c r="H58" s="4"/>
      <c r="I58" s="4"/>
      <c r="J58" s="4"/>
      <c r="K58" s="4"/>
      <c r="L58" s="4"/>
      <c r="M58" s="4"/>
    </row>
    <row r="59" spans="1:15" ht="15.75" x14ac:dyDescent="0.25">
      <c r="A59" s="4"/>
      <c r="B59" s="4"/>
      <c r="D59" s="4" t="s">
        <v>76</v>
      </c>
      <c r="E59" s="4"/>
      <c r="F59" s="4"/>
      <c r="G59" s="4"/>
      <c r="H59" s="4"/>
      <c r="I59" s="4"/>
      <c r="J59" s="4"/>
      <c r="K59" s="4"/>
      <c r="L59" s="4"/>
      <c r="M59" s="4"/>
    </row>
    <row r="60" spans="1:15" ht="15.75" x14ac:dyDescent="0.25">
      <c r="A60" s="4"/>
      <c r="B60" s="4"/>
      <c r="D60" s="4" t="s">
        <v>89</v>
      </c>
      <c r="E60" s="4"/>
      <c r="F60" s="4"/>
      <c r="G60" s="4"/>
      <c r="H60" s="4"/>
      <c r="I60" s="4"/>
      <c r="J60" s="4"/>
      <c r="K60" s="4"/>
      <c r="L60" s="4"/>
      <c r="M60" s="4"/>
    </row>
    <row r="61" spans="1:15" ht="15.75" x14ac:dyDescent="0.25">
      <c r="A61" s="4"/>
      <c r="B61" s="4"/>
      <c r="D61" s="4" t="s">
        <v>38</v>
      </c>
      <c r="E61" s="4"/>
      <c r="F61" s="4"/>
      <c r="G61" s="4"/>
      <c r="H61" s="4"/>
      <c r="I61" s="4"/>
      <c r="J61" s="4"/>
      <c r="K61" s="4"/>
      <c r="L61" s="4"/>
      <c r="M61" s="4"/>
    </row>
    <row r="62" spans="1:15" ht="15.75" x14ac:dyDescent="0.25">
      <c r="A62" s="4"/>
      <c r="B62" s="4"/>
      <c r="D62" s="4" t="s">
        <v>75</v>
      </c>
      <c r="E62" s="4"/>
      <c r="F62" s="4"/>
      <c r="G62" s="4"/>
      <c r="H62" s="4"/>
      <c r="I62" s="4"/>
      <c r="J62" s="4"/>
      <c r="K62" s="4"/>
      <c r="L62" s="4"/>
      <c r="M62" s="4"/>
    </row>
    <row r="63" spans="1:15" ht="15.75" x14ac:dyDescent="0.25">
      <c r="A63" s="4">
        <v>109</v>
      </c>
      <c r="B63" s="4"/>
      <c r="D63" s="4" t="s">
        <v>270</v>
      </c>
      <c r="E63" s="4" t="s">
        <v>822</v>
      </c>
      <c r="F63" s="4" t="s">
        <v>117</v>
      </c>
      <c r="G63" s="4" t="s">
        <v>118</v>
      </c>
      <c r="H63" s="4" t="s">
        <v>334</v>
      </c>
      <c r="I63" s="4" t="s">
        <v>366</v>
      </c>
      <c r="J63" s="4">
        <v>15</v>
      </c>
      <c r="K63" s="4"/>
      <c r="L63" s="4">
        <v>0</v>
      </c>
      <c r="M63" s="4">
        <v>7.02</v>
      </c>
      <c r="N63" s="4">
        <v>45.588887</v>
      </c>
      <c r="O63" s="4">
        <v>-122.764104</v>
      </c>
    </row>
    <row r="64" spans="1:15" ht="15.75" x14ac:dyDescent="0.25">
      <c r="A64" s="4"/>
      <c r="B64" s="4"/>
      <c r="D64" s="4" t="s">
        <v>76</v>
      </c>
      <c r="E64" s="4"/>
      <c r="F64" s="4"/>
      <c r="G64" s="4"/>
      <c r="H64" s="4"/>
      <c r="I64" s="4"/>
      <c r="J64" s="4"/>
      <c r="K64" s="4"/>
      <c r="L64" s="4"/>
      <c r="M64" s="4"/>
    </row>
    <row r="65" spans="1:15" ht="15.75" x14ac:dyDescent="0.25">
      <c r="A65" s="4"/>
      <c r="B65" s="4"/>
      <c r="D65" s="4" t="s">
        <v>89</v>
      </c>
      <c r="E65" s="4"/>
      <c r="F65" s="4"/>
      <c r="G65" s="4"/>
      <c r="H65" s="4"/>
      <c r="I65" s="4"/>
      <c r="J65" s="4"/>
      <c r="K65" s="4"/>
      <c r="L65" s="4"/>
      <c r="M65" s="4"/>
    </row>
    <row r="66" spans="1:15" ht="15.75" x14ac:dyDescent="0.25">
      <c r="A66" s="4"/>
      <c r="B66" s="4"/>
      <c r="D66" s="4" t="s">
        <v>390</v>
      </c>
      <c r="E66" s="4"/>
      <c r="F66" s="4"/>
      <c r="G66" s="4"/>
      <c r="H66" s="4"/>
      <c r="I66" s="4"/>
      <c r="J66" s="4"/>
      <c r="K66" s="4"/>
      <c r="L66" s="4"/>
      <c r="M66" s="4"/>
    </row>
    <row r="67" spans="1:15" ht="15.75" x14ac:dyDescent="0.25">
      <c r="A67" s="4"/>
      <c r="B67" s="4"/>
      <c r="D67" s="4" t="s">
        <v>75</v>
      </c>
      <c r="E67" s="4"/>
      <c r="F67" s="4"/>
      <c r="G67" s="4"/>
      <c r="H67" s="4"/>
      <c r="I67" s="4"/>
      <c r="J67" s="4"/>
      <c r="K67" s="4"/>
      <c r="L67" s="4"/>
      <c r="M67" s="4"/>
    </row>
    <row r="68" spans="1:15" ht="15.75" x14ac:dyDescent="0.25">
      <c r="A68" s="4"/>
      <c r="B68" s="4"/>
      <c r="D68" s="4" t="s">
        <v>38</v>
      </c>
      <c r="E68" s="4"/>
      <c r="F68" s="4"/>
      <c r="G68" s="4"/>
      <c r="H68" s="4"/>
      <c r="I68" s="4"/>
      <c r="J68" s="4"/>
      <c r="K68" s="4"/>
      <c r="L68" s="4"/>
      <c r="M68" s="4"/>
    </row>
    <row r="69" spans="1:15" ht="15.75" x14ac:dyDescent="0.25">
      <c r="A69" s="4">
        <v>141</v>
      </c>
      <c r="B69" s="4"/>
      <c r="D69" s="4" t="s">
        <v>391</v>
      </c>
      <c r="E69" s="4" t="s">
        <v>823</v>
      </c>
      <c r="F69" s="4" t="s">
        <v>117</v>
      </c>
      <c r="G69" s="4" t="s">
        <v>118</v>
      </c>
      <c r="H69" s="4" t="s">
        <v>328</v>
      </c>
      <c r="I69" s="4" t="s">
        <v>367</v>
      </c>
      <c r="J69" s="4">
        <v>53</v>
      </c>
      <c r="K69" s="4"/>
      <c r="L69" s="4">
        <v>0</v>
      </c>
      <c r="M69" s="4">
        <v>6.34</v>
      </c>
      <c r="N69" s="4">
        <v>45.569034000000002</v>
      </c>
      <c r="O69" s="4">
        <v>-122.746691</v>
      </c>
    </row>
    <row r="70" spans="1:15" ht="15.75" x14ac:dyDescent="0.25">
      <c r="A70" s="4"/>
      <c r="B70" s="4"/>
      <c r="D70" s="4" t="s">
        <v>392</v>
      </c>
      <c r="E70" s="4"/>
      <c r="F70" s="4"/>
      <c r="G70" s="4"/>
      <c r="H70" s="4"/>
      <c r="I70" s="4"/>
      <c r="J70" s="4"/>
      <c r="K70" s="4"/>
      <c r="L70" s="4"/>
      <c r="M70" s="4"/>
    </row>
    <row r="71" spans="1:15" ht="15.75" x14ac:dyDescent="0.25">
      <c r="A71" s="4"/>
      <c r="B71" s="4"/>
      <c r="D71" s="4" t="s">
        <v>76</v>
      </c>
      <c r="E71" s="4"/>
      <c r="F71" s="4"/>
      <c r="G71" s="4"/>
      <c r="H71" s="4"/>
      <c r="I71" s="4"/>
      <c r="J71" s="4"/>
      <c r="K71" s="4"/>
      <c r="L71" s="4"/>
      <c r="M71" s="4"/>
    </row>
    <row r="72" spans="1:15" ht="15.75" x14ac:dyDescent="0.25">
      <c r="A72" s="4"/>
      <c r="B72" s="4"/>
      <c r="D72" s="4" t="s">
        <v>123</v>
      </c>
      <c r="E72" s="4"/>
      <c r="F72" s="4"/>
      <c r="G72" s="4"/>
      <c r="H72" s="4"/>
      <c r="I72" s="4"/>
      <c r="J72" s="4"/>
      <c r="K72" s="4"/>
      <c r="L72" s="4"/>
      <c r="M72" s="4"/>
    </row>
    <row r="73" spans="1:15" ht="15.75" x14ac:dyDescent="0.25">
      <c r="A73" s="4"/>
      <c r="B73" s="4"/>
      <c r="D73" s="4" t="s">
        <v>393</v>
      </c>
      <c r="E73" s="4"/>
      <c r="F73" s="4"/>
      <c r="G73" s="4"/>
      <c r="H73" s="4"/>
      <c r="I73" s="4"/>
      <c r="J73" s="4"/>
      <c r="K73" s="4"/>
      <c r="L73" s="4"/>
      <c r="M73" s="4"/>
    </row>
    <row r="74" spans="1:15" ht="15.75" x14ac:dyDescent="0.25">
      <c r="A74" s="4">
        <v>158</v>
      </c>
      <c r="B74" s="4"/>
      <c r="D74" s="4" t="s">
        <v>38</v>
      </c>
      <c r="E74" s="4" t="s">
        <v>812</v>
      </c>
      <c r="F74" s="4" t="s">
        <v>117</v>
      </c>
      <c r="G74" s="4" t="s">
        <v>118</v>
      </c>
      <c r="H74" s="4" t="s">
        <v>255</v>
      </c>
      <c r="I74" s="4" t="s">
        <v>368</v>
      </c>
      <c r="J74" s="4">
        <v>14</v>
      </c>
      <c r="K74" s="4"/>
      <c r="L74" s="4">
        <v>0</v>
      </c>
      <c r="M74" s="4">
        <v>14.42</v>
      </c>
      <c r="N74" s="4">
        <v>45.564157999999999</v>
      </c>
      <c r="O74" s="4">
        <v>-122.717541</v>
      </c>
    </row>
    <row r="75" spans="1:15" ht="15.75" x14ac:dyDescent="0.25">
      <c r="A75" s="4"/>
      <c r="B75" s="4"/>
      <c r="D75" s="4"/>
      <c r="E75" s="4"/>
      <c r="F75" s="4"/>
      <c r="G75" s="4"/>
      <c r="H75" s="4"/>
      <c r="I75" s="4"/>
      <c r="J75" s="4"/>
      <c r="K75" s="4"/>
      <c r="L75" s="4"/>
      <c r="M75" s="4"/>
    </row>
    <row r="76" spans="1:15" ht="15.75" x14ac:dyDescent="0.25">
      <c r="A76" s="4"/>
      <c r="B76" s="4"/>
      <c r="D76" s="4"/>
      <c r="E76" s="4"/>
      <c r="F76" s="4"/>
      <c r="G76" s="4"/>
      <c r="H76" s="4"/>
      <c r="I76" s="4"/>
      <c r="J76" s="4"/>
      <c r="K76" s="4"/>
      <c r="L76" s="4"/>
      <c r="M76" s="4"/>
    </row>
    <row r="77" spans="1:15" ht="15.75" x14ac:dyDescent="0.25">
      <c r="A77" s="4"/>
      <c r="B77" s="4"/>
      <c r="D77" s="4"/>
      <c r="E77" s="4"/>
      <c r="F77" s="4"/>
      <c r="G77" s="4"/>
      <c r="H77" s="4"/>
      <c r="I77" s="4"/>
      <c r="J77" s="4"/>
      <c r="K77" s="4"/>
      <c r="L77" s="4"/>
      <c r="M77" s="4"/>
    </row>
    <row r="78" spans="1:15" ht="15.75" x14ac:dyDescent="0.25">
      <c r="A78" s="4">
        <v>186</v>
      </c>
      <c r="B78" s="4"/>
      <c r="D78" s="4" t="s">
        <v>270</v>
      </c>
      <c r="E78" s="4" t="s">
        <v>824</v>
      </c>
      <c r="F78" s="4" t="s">
        <v>117</v>
      </c>
      <c r="G78" s="4" t="s">
        <v>118</v>
      </c>
      <c r="H78" s="4" t="s">
        <v>335</v>
      </c>
      <c r="I78" s="4" t="s">
        <v>369</v>
      </c>
      <c r="J78" s="4">
        <v>18</v>
      </c>
      <c r="K78" s="4"/>
      <c r="L78" s="4">
        <v>0</v>
      </c>
      <c r="M78" s="4">
        <v>55.36</v>
      </c>
      <c r="N78" s="4">
        <v>45.554921999999998</v>
      </c>
      <c r="O78" s="4">
        <v>-122.720448</v>
      </c>
    </row>
    <row r="79" spans="1:15" ht="15.75" x14ac:dyDescent="0.25">
      <c r="A79" s="4"/>
      <c r="B79" s="4"/>
      <c r="D79" s="4" t="s">
        <v>119</v>
      </c>
      <c r="E79" s="4"/>
      <c r="F79" s="4"/>
      <c r="G79" s="4"/>
      <c r="H79" s="4"/>
      <c r="I79" s="4"/>
      <c r="J79" s="4"/>
      <c r="K79" s="4"/>
      <c r="L79" s="4"/>
      <c r="M79" s="4"/>
    </row>
    <row r="80" spans="1:15" ht="15.75" x14ac:dyDescent="0.25">
      <c r="A80" s="4"/>
      <c r="B80" s="4"/>
      <c r="D80" s="4" t="s">
        <v>76</v>
      </c>
      <c r="E80" s="4" t="s">
        <v>325</v>
      </c>
      <c r="F80" s="4"/>
      <c r="G80" s="4"/>
      <c r="H80" s="4"/>
      <c r="I80" s="4"/>
      <c r="J80" s="4"/>
      <c r="K80" s="4"/>
      <c r="L80" s="4"/>
      <c r="M80" s="4"/>
    </row>
    <row r="81" spans="1:15" ht="15.75" x14ac:dyDescent="0.25">
      <c r="A81" s="4"/>
      <c r="B81" s="4"/>
      <c r="D81" s="4" t="s">
        <v>89</v>
      </c>
      <c r="E81" s="4"/>
      <c r="F81" s="4"/>
      <c r="G81" s="4"/>
      <c r="H81" s="4"/>
      <c r="I81" s="4"/>
      <c r="J81" s="4"/>
      <c r="K81" s="4"/>
      <c r="L81" s="4"/>
      <c r="M81" s="4"/>
    </row>
    <row r="82" spans="1:15" ht="15.75" x14ac:dyDescent="0.25">
      <c r="A82" s="4"/>
      <c r="B82" s="4"/>
      <c r="D82" s="4" t="s">
        <v>75</v>
      </c>
      <c r="E82" s="4"/>
      <c r="F82" s="4"/>
      <c r="G82" s="4"/>
      <c r="H82" s="4"/>
      <c r="I82" s="4"/>
      <c r="J82" s="4"/>
      <c r="K82" s="4"/>
      <c r="L82" s="4"/>
      <c r="M82" s="4"/>
    </row>
    <row r="83" spans="1:15" ht="15.75" x14ac:dyDescent="0.25">
      <c r="A83" s="4"/>
      <c r="B83" s="4"/>
      <c r="D83" s="4" t="s">
        <v>38</v>
      </c>
      <c r="E83" s="4"/>
      <c r="F83" s="4"/>
      <c r="G83" s="4"/>
      <c r="H83" s="4"/>
      <c r="I83" s="4"/>
      <c r="J83" s="4"/>
      <c r="K83" s="4"/>
      <c r="L83" s="4"/>
      <c r="M83" s="4"/>
    </row>
    <row r="84" spans="1:15" ht="15.75" x14ac:dyDescent="0.25">
      <c r="A84" s="4"/>
      <c r="B84" s="4"/>
      <c r="D84" s="4" t="s">
        <v>126</v>
      </c>
      <c r="E84" s="4"/>
      <c r="F84" s="4"/>
      <c r="G84" s="4"/>
      <c r="H84" s="4"/>
      <c r="I84" s="4"/>
      <c r="J84" s="4"/>
      <c r="K84" s="4"/>
      <c r="L84" s="4"/>
      <c r="M84" s="4"/>
    </row>
    <row r="85" spans="1:15" ht="15.75" x14ac:dyDescent="0.25">
      <c r="A85" s="4">
        <v>203</v>
      </c>
      <c r="B85" s="4" t="s">
        <v>131</v>
      </c>
      <c r="D85" s="4" t="s">
        <v>75</v>
      </c>
      <c r="E85" s="4" t="s">
        <v>793</v>
      </c>
      <c r="F85" s="4" t="s">
        <v>117</v>
      </c>
      <c r="G85" s="4" t="s">
        <v>118</v>
      </c>
      <c r="H85" s="4" t="s">
        <v>336</v>
      </c>
      <c r="I85" s="4" t="s">
        <v>370</v>
      </c>
      <c r="J85" s="4">
        <v>44</v>
      </c>
      <c r="K85" s="4"/>
      <c r="L85" s="4">
        <v>0</v>
      </c>
      <c r="M85" s="4">
        <v>1.06</v>
      </c>
      <c r="N85" s="4">
        <v>45.546841999999998</v>
      </c>
      <c r="O85" s="4">
        <v>-122.70697800000001</v>
      </c>
    </row>
    <row r="86" spans="1:15" ht="15.75" x14ac:dyDescent="0.25">
      <c r="A86" s="4"/>
      <c r="B86" s="4"/>
      <c r="D86" s="4" t="s">
        <v>119</v>
      </c>
      <c r="E86" s="4"/>
      <c r="F86" s="4"/>
      <c r="G86" s="4"/>
      <c r="H86" s="4"/>
      <c r="I86" s="4"/>
      <c r="J86" s="4"/>
      <c r="K86" s="4"/>
      <c r="L86" s="4"/>
      <c r="M86" s="4"/>
    </row>
    <row r="87" spans="1:15" ht="15.75" x14ac:dyDescent="0.25">
      <c r="A87" s="4"/>
      <c r="B87" s="4"/>
      <c r="D87" s="4" t="s">
        <v>38</v>
      </c>
      <c r="E87" s="4"/>
      <c r="F87" s="4"/>
      <c r="G87" s="4"/>
      <c r="H87" s="4"/>
      <c r="I87" s="4"/>
      <c r="J87" s="4"/>
      <c r="K87" s="4"/>
      <c r="L87" s="4"/>
      <c r="M87" s="4"/>
    </row>
    <row r="88" spans="1:15" ht="15.75" x14ac:dyDescent="0.25">
      <c r="A88" s="4"/>
      <c r="B88" s="4"/>
      <c r="D88" s="4" t="s">
        <v>126</v>
      </c>
      <c r="E88" s="4"/>
      <c r="F88" s="4"/>
      <c r="G88" s="4"/>
      <c r="H88" s="4"/>
      <c r="I88" s="4"/>
      <c r="J88" s="4"/>
      <c r="K88" s="4"/>
      <c r="L88" s="4"/>
      <c r="M88" s="4"/>
    </row>
    <row r="89" spans="1:15" ht="15.75" x14ac:dyDescent="0.25">
      <c r="A89" s="4">
        <v>203</v>
      </c>
      <c r="B89" s="4" t="s">
        <v>130</v>
      </c>
      <c r="D89" s="4"/>
      <c r="E89" s="4" t="s">
        <v>792</v>
      </c>
      <c r="F89" s="4" t="s">
        <v>117</v>
      </c>
      <c r="G89" s="4" t="s">
        <v>118</v>
      </c>
      <c r="H89" s="4" t="s">
        <v>337</v>
      </c>
      <c r="I89" s="4" t="s">
        <v>371</v>
      </c>
      <c r="J89" s="4">
        <v>45</v>
      </c>
      <c r="K89" s="4"/>
      <c r="L89" s="4">
        <v>0</v>
      </c>
      <c r="M89" s="4">
        <v>1.89</v>
      </c>
      <c r="N89" s="4">
        <v>45.54363</v>
      </c>
      <c r="O89" s="4">
        <v>-122.7008</v>
      </c>
    </row>
    <row r="90" spans="1:15" ht="15.75" x14ac:dyDescent="0.25">
      <c r="A90" s="4"/>
      <c r="B90" s="4"/>
      <c r="D90" s="4"/>
      <c r="E90" s="4"/>
      <c r="F90" s="4"/>
      <c r="G90" s="4"/>
      <c r="H90" s="4"/>
      <c r="I90" s="4"/>
      <c r="J90" s="4"/>
      <c r="K90" s="4"/>
      <c r="L90" s="4"/>
      <c r="M90" s="4"/>
    </row>
    <row r="91" spans="1:15" ht="15.75" x14ac:dyDescent="0.25">
      <c r="A91" s="4"/>
      <c r="B91" s="4"/>
      <c r="D91" s="4"/>
      <c r="E91" s="4"/>
      <c r="F91" s="4"/>
      <c r="G91" s="4"/>
      <c r="H91" s="4"/>
      <c r="I91" s="4"/>
      <c r="J91" s="4"/>
      <c r="K91" s="4"/>
      <c r="L91" s="4"/>
      <c r="M91" s="4"/>
    </row>
    <row r="92" spans="1:15" ht="15.75" x14ac:dyDescent="0.25">
      <c r="A92" s="4"/>
      <c r="B92" s="4"/>
      <c r="D92" s="4"/>
      <c r="E92" s="4"/>
      <c r="F92" s="4"/>
      <c r="G92" s="4"/>
      <c r="H92" s="4"/>
      <c r="I92" s="4"/>
      <c r="J92" s="4"/>
      <c r="K92" s="4"/>
      <c r="L92" s="4"/>
      <c r="M92" s="4"/>
    </row>
    <row r="93" spans="1:15" ht="15.75" x14ac:dyDescent="0.25">
      <c r="A93" s="4"/>
      <c r="B93" s="4"/>
      <c r="D93" s="4"/>
      <c r="E93" s="4"/>
      <c r="F93" s="4"/>
      <c r="G93" s="4"/>
      <c r="H93" s="4"/>
      <c r="I93" s="4"/>
      <c r="J93" s="4"/>
      <c r="K93" s="4"/>
      <c r="L93" s="4"/>
      <c r="M93" s="4"/>
    </row>
    <row r="94" spans="1:15" ht="15.75" x14ac:dyDescent="0.25">
      <c r="A94" s="4"/>
      <c r="B94" s="4"/>
      <c r="D94" s="4"/>
      <c r="E94" s="4"/>
      <c r="F94" s="4"/>
      <c r="G94" s="4"/>
      <c r="H94" s="4"/>
      <c r="I94" s="4"/>
      <c r="J94" s="4"/>
      <c r="K94" s="4"/>
      <c r="L94" s="4"/>
      <c r="M94" s="4"/>
    </row>
    <row r="95" spans="1:15" ht="15.75" x14ac:dyDescent="0.25">
      <c r="A95" s="4"/>
      <c r="B95" s="4"/>
      <c r="D95" s="4"/>
      <c r="E95" s="4"/>
      <c r="F95" s="4"/>
      <c r="G95" s="4"/>
      <c r="H95" s="4"/>
      <c r="I95" s="4"/>
      <c r="J95" s="4"/>
      <c r="K95" s="4"/>
      <c r="L95" s="4"/>
      <c r="M95" s="4"/>
    </row>
    <row r="96" spans="1:15" ht="15.75" x14ac:dyDescent="0.25">
      <c r="A96" s="4"/>
      <c r="B96" s="4"/>
      <c r="D96" s="4"/>
      <c r="E96" s="4"/>
      <c r="F96" s="4"/>
      <c r="G96" s="4"/>
      <c r="H96" s="4"/>
      <c r="I96" s="4"/>
      <c r="J96" s="4"/>
      <c r="K96" s="4"/>
      <c r="L96" s="4"/>
      <c r="M96" s="4"/>
    </row>
    <row r="97" spans="1:15" ht="15.75" x14ac:dyDescent="0.25">
      <c r="A97" s="4">
        <v>203</v>
      </c>
      <c r="B97" s="4" t="s">
        <v>136</v>
      </c>
      <c r="D97" s="4"/>
      <c r="E97" s="4" t="s">
        <v>825</v>
      </c>
      <c r="F97" s="4" t="s">
        <v>117</v>
      </c>
      <c r="G97" s="4" t="s">
        <v>118</v>
      </c>
      <c r="H97" s="4" t="s">
        <v>191</v>
      </c>
      <c r="I97" s="4" t="s">
        <v>372</v>
      </c>
      <c r="J97" s="4">
        <v>61</v>
      </c>
      <c r="K97" s="4"/>
      <c r="L97" s="4"/>
      <c r="M97" s="4">
        <v>0.87</v>
      </c>
      <c r="N97" s="4">
        <v>45.54363</v>
      </c>
      <c r="O97" s="4">
        <v>-122.7008</v>
      </c>
    </row>
    <row r="98" spans="1:15" ht="15.75" x14ac:dyDescent="0.25">
      <c r="A98" s="4"/>
      <c r="B98" s="4"/>
      <c r="D98" s="4"/>
      <c r="E98" s="4"/>
      <c r="F98" s="4"/>
      <c r="G98" s="4"/>
      <c r="H98" s="4"/>
      <c r="I98" s="4"/>
      <c r="J98" s="4"/>
      <c r="K98" s="4"/>
      <c r="L98" s="4"/>
      <c r="M98" s="4"/>
    </row>
    <row r="99" spans="1:15" ht="15.75" x14ac:dyDescent="0.25">
      <c r="A99" s="4"/>
      <c r="B99" s="4"/>
      <c r="D99" s="4"/>
      <c r="E99" s="4"/>
      <c r="F99" s="4"/>
      <c r="G99" s="4"/>
      <c r="H99" s="4"/>
      <c r="I99" s="4"/>
      <c r="J99" s="4"/>
      <c r="K99" s="4"/>
      <c r="L99" s="4"/>
      <c r="M99" s="4"/>
    </row>
    <row r="100" spans="1:15" ht="15.75" x14ac:dyDescent="0.25">
      <c r="A100" s="4"/>
      <c r="B100" s="4"/>
      <c r="D100" s="4"/>
      <c r="E100" s="4"/>
      <c r="F100" s="4"/>
      <c r="G100" s="4"/>
      <c r="H100" s="4"/>
      <c r="I100" s="4"/>
      <c r="J100" s="4"/>
      <c r="K100" s="4"/>
      <c r="L100" s="4"/>
      <c r="M100" s="4"/>
    </row>
    <row r="101" spans="1:15" ht="15.75" x14ac:dyDescent="0.25">
      <c r="A101" s="4">
        <v>203</v>
      </c>
      <c r="B101" s="4" t="s">
        <v>316</v>
      </c>
      <c r="D101" s="4"/>
      <c r="E101" s="4" t="s">
        <v>826</v>
      </c>
      <c r="F101" s="4" t="s">
        <v>117</v>
      </c>
      <c r="G101" s="4" t="s">
        <v>118</v>
      </c>
      <c r="H101" s="4" t="s">
        <v>338</v>
      </c>
      <c r="I101" s="4" t="s">
        <v>373</v>
      </c>
      <c r="J101" s="4"/>
      <c r="K101" s="4"/>
      <c r="L101" s="4">
        <v>0</v>
      </c>
      <c r="M101" s="4">
        <v>0.11</v>
      </c>
      <c r="N101" s="4">
        <v>45.54363</v>
      </c>
      <c r="O101" s="4">
        <v>-122.7008</v>
      </c>
    </row>
    <row r="102" spans="1:15" ht="15.75" x14ac:dyDescent="0.25">
      <c r="A102" s="4"/>
      <c r="B102" s="4"/>
      <c r="D102" s="4"/>
      <c r="E102" s="4"/>
      <c r="F102" s="4"/>
      <c r="G102" s="4"/>
      <c r="H102" s="4"/>
      <c r="I102" s="4"/>
      <c r="J102" s="4"/>
      <c r="K102" s="4"/>
      <c r="L102" s="4"/>
      <c r="M102" s="4"/>
    </row>
    <row r="103" spans="1:15" ht="15.75" x14ac:dyDescent="0.25">
      <c r="A103" s="4"/>
      <c r="B103" s="4"/>
      <c r="D103" s="4"/>
      <c r="E103" s="4"/>
      <c r="F103" s="4"/>
      <c r="G103" s="4"/>
      <c r="H103" s="4"/>
      <c r="I103" s="4"/>
      <c r="J103" s="4"/>
      <c r="K103" s="4"/>
      <c r="L103" s="4"/>
      <c r="M103" s="4"/>
    </row>
    <row r="104" spans="1:15" ht="15.75" x14ac:dyDescent="0.25">
      <c r="A104" s="4"/>
      <c r="B104" s="4"/>
      <c r="D104" s="4"/>
      <c r="E104" s="4"/>
      <c r="F104" s="4"/>
      <c r="G104" s="4"/>
      <c r="H104" s="4"/>
      <c r="I104" s="4"/>
      <c r="J104" s="4"/>
      <c r="K104" s="4"/>
      <c r="L104" s="4"/>
      <c r="M104" s="4"/>
    </row>
    <row r="105" spans="1:15" ht="15.75" x14ac:dyDescent="0.25">
      <c r="A105" s="4">
        <v>203</v>
      </c>
      <c r="B105" s="4" t="s">
        <v>322</v>
      </c>
      <c r="D105" s="4"/>
      <c r="E105" s="4" t="s">
        <v>841</v>
      </c>
      <c r="F105" s="4"/>
      <c r="G105" s="4"/>
      <c r="H105" s="4" t="s">
        <v>339</v>
      </c>
      <c r="I105" s="4" t="s">
        <v>374</v>
      </c>
      <c r="J105" s="4"/>
      <c r="K105" s="4"/>
      <c r="L105" s="4">
        <v>0</v>
      </c>
      <c r="M105" s="4">
        <v>10.34</v>
      </c>
      <c r="N105" s="4">
        <v>45.54363</v>
      </c>
      <c r="O105" s="4">
        <v>-122.7008</v>
      </c>
    </row>
    <row r="106" spans="1:15" ht="15.75" x14ac:dyDescent="0.25">
      <c r="A106" s="4"/>
      <c r="B106" s="4"/>
      <c r="D106" s="4"/>
      <c r="E106" s="4"/>
      <c r="F106" s="4"/>
      <c r="G106" s="4"/>
      <c r="H106" s="4"/>
      <c r="I106" s="4"/>
      <c r="J106" s="4"/>
      <c r="K106" s="4"/>
      <c r="L106" s="4"/>
      <c r="M106" s="4"/>
    </row>
    <row r="107" spans="1:15" ht="15.75" x14ac:dyDescent="0.25">
      <c r="A107" s="4">
        <v>203</v>
      </c>
      <c r="B107" s="4" t="s">
        <v>323</v>
      </c>
      <c r="D107" s="4"/>
      <c r="E107" s="4" t="s">
        <v>827</v>
      </c>
      <c r="F107" s="4"/>
      <c r="G107" s="4"/>
      <c r="H107" s="4" t="s">
        <v>190</v>
      </c>
      <c r="I107" s="4" t="s">
        <v>375</v>
      </c>
      <c r="J107" s="4"/>
      <c r="K107" s="4"/>
      <c r="L107" s="4">
        <v>0</v>
      </c>
      <c r="M107" s="4">
        <v>2.52</v>
      </c>
      <c r="N107" s="4">
        <v>45.54363</v>
      </c>
      <c r="O107" s="4">
        <v>-122.7008</v>
      </c>
    </row>
    <row r="108" spans="1:15" ht="15.75" x14ac:dyDescent="0.25">
      <c r="A108" s="4"/>
      <c r="B108" s="4"/>
      <c r="D108" s="4"/>
      <c r="E108" s="4"/>
      <c r="F108" s="4"/>
      <c r="G108" s="4"/>
      <c r="H108" s="4"/>
      <c r="I108" s="4"/>
      <c r="J108" s="4"/>
      <c r="K108" s="4"/>
      <c r="L108" s="4"/>
      <c r="M108" s="4"/>
    </row>
    <row r="109" spans="1:15" ht="15.75" x14ac:dyDescent="0.25">
      <c r="A109" s="4"/>
      <c r="B109" s="4"/>
      <c r="D109" s="4"/>
      <c r="E109" s="4"/>
      <c r="F109" s="4"/>
      <c r="G109" s="4"/>
      <c r="H109" s="4"/>
      <c r="I109" s="4"/>
      <c r="J109" s="4"/>
      <c r="K109" s="4"/>
      <c r="L109" s="4"/>
      <c r="M109" s="4"/>
    </row>
    <row r="110" spans="1:15" ht="15.75" x14ac:dyDescent="0.25">
      <c r="A110" s="4">
        <v>204</v>
      </c>
      <c r="B110" s="4"/>
      <c r="D110" s="4" t="s">
        <v>126</v>
      </c>
      <c r="E110" s="4" t="s">
        <v>828</v>
      </c>
      <c r="F110" s="4"/>
      <c r="G110" s="4"/>
      <c r="H110" s="4" t="s">
        <v>340</v>
      </c>
      <c r="I110" s="4" t="s">
        <v>376</v>
      </c>
      <c r="J110" s="4">
        <v>34</v>
      </c>
      <c r="K110" s="4"/>
      <c r="L110" s="4">
        <v>0</v>
      </c>
      <c r="M110" s="4">
        <v>2.29</v>
      </c>
      <c r="N110" s="4">
        <v>45.549053000000001</v>
      </c>
      <c r="O110" s="4">
        <v>-122.707981</v>
      </c>
    </row>
    <row r="111" spans="1:15" ht="15.75" x14ac:dyDescent="0.25">
      <c r="A111" s="4"/>
      <c r="B111" s="4"/>
      <c r="D111" s="4"/>
      <c r="E111" s="4"/>
      <c r="F111" s="4"/>
      <c r="G111" s="4"/>
      <c r="H111" s="4"/>
      <c r="I111" s="4"/>
      <c r="J111" s="4"/>
      <c r="K111" s="4"/>
      <c r="L111" s="4"/>
      <c r="M111" s="4"/>
    </row>
    <row r="112" spans="1:15" ht="15.75" x14ac:dyDescent="0.25">
      <c r="A112" s="4">
        <v>205</v>
      </c>
      <c r="B112" s="4"/>
      <c r="D112" s="4" t="s">
        <v>119</v>
      </c>
      <c r="E112" s="4" t="s">
        <v>829</v>
      </c>
      <c r="F112" s="4"/>
      <c r="G112" s="4"/>
      <c r="H112" s="4" t="s">
        <v>341</v>
      </c>
      <c r="I112" s="4" t="s">
        <v>377</v>
      </c>
      <c r="J112" s="4">
        <v>20</v>
      </c>
      <c r="K112" s="4"/>
      <c r="L112" s="4">
        <v>0</v>
      </c>
      <c r="M112" s="4">
        <v>2.13</v>
      </c>
      <c r="N112" s="4">
        <v>45.548028000000002</v>
      </c>
      <c r="O112" s="4">
        <v>-122.70599199999999</v>
      </c>
    </row>
    <row r="113" spans="1:15" ht="15.75" x14ac:dyDescent="0.25">
      <c r="A113" s="4"/>
      <c r="B113" s="4"/>
      <c r="C113" s="4"/>
      <c r="D113" s="4"/>
      <c r="E113" s="4" t="s">
        <v>830</v>
      </c>
      <c r="F113" s="4"/>
      <c r="G113" s="4"/>
      <c r="H113" s="4"/>
      <c r="I113" s="4"/>
      <c r="J113" s="4"/>
      <c r="K113" s="4"/>
      <c r="L113" s="4"/>
      <c r="M113" s="4"/>
      <c r="N113" s="4"/>
      <c r="O113" s="4"/>
    </row>
    <row r="114" spans="1:15" ht="15.75" x14ac:dyDescent="0.25">
      <c r="A114" s="4">
        <v>209</v>
      </c>
      <c r="B114" s="4"/>
      <c r="C114" s="4"/>
      <c r="D114" s="4" t="s">
        <v>126</v>
      </c>
      <c r="E114" s="4" t="s">
        <v>831</v>
      </c>
      <c r="F114" s="4"/>
      <c r="G114" s="4"/>
      <c r="H114" s="4" t="s">
        <v>342</v>
      </c>
      <c r="I114" s="4" t="s">
        <v>378</v>
      </c>
      <c r="J114" s="4">
        <v>17</v>
      </c>
      <c r="K114" s="4"/>
      <c r="L114" s="4">
        <v>0</v>
      </c>
      <c r="M114" s="4">
        <v>1.19</v>
      </c>
      <c r="N114" s="4">
        <v>45.546021000000003</v>
      </c>
      <c r="O114" s="4">
        <v>-122.70263199999999</v>
      </c>
    </row>
    <row r="115" spans="1:15" ht="15.75" x14ac:dyDescent="0.25">
      <c r="A115" s="4">
        <v>227</v>
      </c>
      <c r="B115" s="4"/>
      <c r="C115" s="4"/>
      <c r="D115" s="4"/>
      <c r="E115" s="4" t="s">
        <v>832</v>
      </c>
      <c r="F115" s="4" t="s">
        <v>752</v>
      </c>
      <c r="G115" s="4"/>
      <c r="H115" s="4" t="s">
        <v>343</v>
      </c>
      <c r="I115" s="4" t="s">
        <v>379</v>
      </c>
      <c r="J115" s="4">
        <v>15</v>
      </c>
      <c r="K115" s="4"/>
      <c r="L115" s="4">
        <v>0</v>
      </c>
      <c r="M115" s="4">
        <v>1.73</v>
      </c>
      <c r="N115" s="4">
        <v>45.541871999999998</v>
      </c>
      <c r="O115" s="4">
        <v>-122.697311</v>
      </c>
    </row>
    <row r="116" spans="1:15" ht="15.75" x14ac:dyDescent="0.25">
      <c r="A116" s="4">
        <v>329</v>
      </c>
      <c r="B116" s="4"/>
      <c r="C116" s="4"/>
      <c r="D116" s="4"/>
      <c r="E116" s="4" t="s">
        <v>833</v>
      </c>
      <c r="F116" s="4"/>
      <c r="G116" s="4"/>
      <c r="H116" s="4" t="s">
        <v>344</v>
      </c>
      <c r="I116" s="4" t="s">
        <v>380</v>
      </c>
      <c r="J116" s="4">
        <v>28</v>
      </c>
      <c r="K116" s="4"/>
      <c r="L116" s="4">
        <v>0</v>
      </c>
      <c r="M116" s="4">
        <v>0.92</v>
      </c>
      <c r="N116" s="4">
        <v>45.531128000000002</v>
      </c>
      <c r="O116" s="4">
        <v>-122.68378300000001</v>
      </c>
    </row>
    <row r="117" spans="1:15" ht="15.75" x14ac:dyDescent="0.25">
      <c r="A117" s="4">
        <v>533</v>
      </c>
      <c r="B117" s="4"/>
      <c r="C117" s="4"/>
      <c r="D117" s="4"/>
      <c r="E117" s="4" t="s">
        <v>834</v>
      </c>
      <c r="F117" s="4"/>
      <c r="G117" s="4"/>
      <c r="H117" s="4" t="s">
        <v>345</v>
      </c>
      <c r="I117" s="4" t="s">
        <v>381</v>
      </c>
      <c r="J117" s="4">
        <v>6</v>
      </c>
      <c r="K117" s="4"/>
      <c r="L117" s="4">
        <v>0</v>
      </c>
      <c r="M117" s="4">
        <v>2.68</v>
      </c>
      <c r="N117" s="4">
        <v>45.543557</v>
      </c>
      <c r="O117" s="4">
        <v>-122.703475</v>
      </c>
    </row>
    <row r="118" spans="1:15" ht="15.75" x14ac:dyDescent="0.25">
      <c r="A118" s="4">
        <v>546</v>
      </c>
      <c r="B118" s="4"/>
      <c r="C118" s="4"/>
      <c r="D118" s="4"/>
      <c r="E118" s="4" t="s">
        <v>835</v>
      </c>
      <c r="F118" s="4"/>
      <c r="G118" s="4"/>
      <c r="H118" s="4" t="s">
        <v>346</v>
      </c>
      <c r="I118" s="4" t="s">
        <v>382</v>
      </c>
      <c r="J118" s="4">
        <v>20</v>
      </c>
      <c r="K118" s="4"/>
      <c r="L118" s="4">
        <v>0</v>
      </c>
      <c r="M118" s="4">
        <v>2.69</v>
      </c>
      <c r="N118" s="4">
        <v>45.553254000000003</v>
      </c>
      <c r="O118" s="4">
        <v>-122.730773</v>
      </c>
    </row>
    <row r="119" spans="1:15" ht="15.75" x14ac:dyDescent="0.25">
      <c r="A119" s="4">
        <v>547</v>
      </c>
      <c r="B119" s="4"/>
      <c r="C119" s="4"/>
      <c r="D119" s="4" t="s">
        <v>75</v>
      </c>
      <c r="E119" s="4" t="s">
        <v>836</v>
      </c>
      <c r="F119" s="4"/>
      <c r="G119" s="4"/>
      <c r="H119" s="4" t="s">
        <v>347</v>
      </c>
      <c r="I119" s="4" t="s">
        <v>383</v>
      </c>
      <c r="J119" s="4">
        <v>35</v>
      </c>
      <c r="K119" s="4"/>
      <c r="L119" s="4">
        <v>0</v>
      </c>
      <c r="M119" s="4">
        <v>5.09</v>
      </c>
      <c r="N119" s="4">
        <v>45.552520000000001</v>
      </c>
      <c r="O119" s="4">
        <v>-122.7295</v>
      </c>
    </row>
    <row r="120" spans="1:15" ht="15.75" x14ac:dyDescent="0.25">
      <c r="A120" s="4"/>
      <c r="B120" s="4"/>
      <c r="C120" s="4"/>
      <c r="D120" s="4" t="s">
        <v>38</v>
      </c>
      <c r="E120" s="4"/>
      <c r="F120" s="4"/>
      <c r="G120" s="4"/>
      <c r="H120" s="4"/>
      <c r="I120" s="4"/>
      <c r="J120" s="4"/>
      <c r="K120" s="4"/>
      <c r="L120" s="4"/>
      <c r="M120" s="4"/>
      <c r="N120" s="4"/>
      <c r="O120" s="4"/>
    </row>
    <row r="121" spans="1:15" ht="15.75" x14ac:dyDescent="0.25">
      <c r="A121" s="4"/>
      <c r="B121" s="4"/>
      <c r="C121" s="4"/>
      <c r="D121" s="4" t="s">
        <v>69</v>
      </c>
      <c r="E121" s="4"/>
      <c r="F121" s="4"/>
      <c r="G121" s="4"/>
      <c r="H121" s="4"/>
      <c r="I121" s="4"/>
      <c r="J121" s="4"/>
      <c r="K121" s="4"/>
      <c r="L121" s="4"/>
      <c r="M121" s="4"/>
      <c r="N121" s="4"/>
      <c r="O121" s="4"/>
    </row>
    <row r="122" spans="1:15" ht="15.75" x14ac:dyDescent="0.25">
      <c r="A122" s="4"/>
      <c r="B122" s="4"/>
      <c r="C122" s="4"/>
      <c r="D122" s="4" t="s">
        <v>394</v>
      </c>
      <c r="E122" s="4"/>
      <c r="F122" s="4"/>
      <c r="G122" s="4"/>
      <c r="H122" s="4"/>
      <c r="I122" s="4"/>
      <c r="J122" s="4"/>
      <c r="K122" s="4"/>
      <c r="L122" s="4"/>
      <c r="M122" s="4"/>
      <c r="N122" s="4"/>
      <c r="O122" s="4"/>
    </row>
    <row r="123" spans="1:15" ht="15.75" x14ac:dyDescent="0.25">
      <c r="A123" s="4"/>
      <c r="B123" s="4"/>
      <c r="C123" s="4"/>
      <c r="D123" s="4" t="s">
        <v>14</v>
      </c>
      <c r="E123" s="4"/>
      <c r="F123" s="4"/>
      <c r="G123" s="4"/>
      <c r="H123" s="4"/>
      <c r="I123" s="4"/>
      <c r="J123" s="4"/>
      <c r="K123" s="4"/>
      <c r="L123" s="4"/>
      <c r="M123" s="4"/>
      <c r="N123" s="4"/>
      <c r="O123" s="4"/>
    </row>
    <row r="124" spans="1:15" ht="15.75" x14ac:dyDescent="0.25">
      <c r="A124" s="4">
        <v>565</v>
      </c>
      <c r="B124" s="4"/>
      <c r="C124" s="4"/>
      <c r="D124" s="4" t="s">
        <v>126</v>
      </c>
      <c r="E124" s="4" t="s">
        <v>837</v>
      </c>
      <c r="F124" s="4"/>
      <c r="G124" s="4"/>
      <c r="H124" s="4" t="s">
        <v>348</v>
      </c>
      <c r="I124" s="4" t="s">
        <v>380</v>
      </c>
      <c r="J124" s="4">
        <v>28</v>
      </c>
      <c r="K124" s="4"/>
      <c r="L124" s="4">
        <v>0</v>
      </c>
      <c r="M124" s="4">
        <v>0.63</v>
      </c>
      <c r="N124" s="4">
        <v>45.554082999999999</v>
      </c>
      <c r="O124" s="4">
        <v>-122.732071</v>
      </c>
    </row>
    <row r="125" spans="1:15" ht="15.75" x14ac:dyDescent="0.25">
      <c r="A125" s="4"/>
      <c r="B125" s="4"/>
      <c r="C125" s="4"/>
      <c r="D125" s="4"/>
      <c r="E125" s="4" t="s">
        <v>838</v>
      </c>
      <c r="F125" s="4"/>
      <c r="G125" s="4"/>
      <c r="H125" s="4"/>
      <c r="I125" s="4"/>
      <c r="J125" s="4"/>
      <c r="K125" s="4"/>
      <c r="L125" s="4"/>
      <c r="M125" s="4"/>
      <c r="N125" s="4"/>
      <c r="O125" s="4"/>
    </row>
    <row r="126" spans="1:15" ht="15.75" x14ac:dyDescent="0.25">
      <c r="A126" s="4">
        <v>589</v>
      </c>
      <c r="B126" s="4"/>
      <c r="C126" s="4"/>
      <c r="D126" s="4" t="s">
        <v>119</v>
      </c>
      <c r="E126" s="4" t="s">
        <v>839</v>
      </c>
      <c r="F126" s="4" t="s">
        <v>117</v>
      </c>
      <c r="G126" s="4" t="s">
        <v>118</v>
      </c>
      <c r="H126" s="4" t="s">
        <v>395</v>
      </c>
      <c r="I126" s="4" t="s">
        <v>396</v>
      </c>
      <c r="J126" s="4">
        <v>30</v>
      </c>
      <c r="K126" s="4"/>
      <c r="L126" s="4">
        <v>0</v>
      </c>
      <c r="M126" s="4">
        <v>2.89</v>
      </c>
      <c r="N126" s="4">
        <v>45.547772000000002</v>
      </c>
      <c r="O126" s="4">
        <v>-122.71786299999999</v>
      </c>
    </row>
    <row r="127" spans="1:15" ht="15.75" x14ac:dyDescent="0.25">
      <c r="A127" s="4"/>
      <c r="B127" s="4"/>
      <c r="C127" s="4"/>
      <c r="D127" s="4" t="s">
        <v>38</v>
      </c>
      <c r="F127" s="4"/>
      <c r="G127" s="4"/>
      <c r="H127" s="4"/>
      <c r="I127" s="4"/>
      <c r="J127" s="4"/>
      <c r="K127" s="4"/>
      <c r="L127" s="4"/>
      <c r="M127" s="4"/>
      <c r="N127" s="4"/>
      <c r="O127" s="4"/>
    </row>
    <row r="128" spans="1:15" ht="15.75" x14ac:dyDescent="0.25">
      <c r="A128" s="4"/>
      <c r="B128" s="4"/>
      <c r="C128" s="4"/>
      <c r="D128" s="4" t="s">
        <v>318</v>
      </c>
      <c r="F128" s="4"/>
      <c r="G128" s="4"/>
      <c r="H128" s="4"/>
      <c r="I128" s="4"/>
      <c r="J128" s="4"/>
      <c r="K128" s="4"/>
      <c r="L128" s="4"/>
      <c r="M128" s="4"/>
      <c r="N128" s="4"/>
      <c r="O128" s="4"/>
    </row>
    <row r="129" spans="1:15" ht="15.75" x14ac:dyDescent="0.25">
      <c r="A129" s="4"/>
      <c r="B129" s="4"/>
      <c r="C129" s="4"/>
      <c r="D129" s="4" t="s">
        <v>397</v>
      </c>
      <c r="F129" s="4"/>
      <c r="G129" s="4"/>
      <c r="H129" s="4"/>
      <c r="I129" s="4"/>
      <c r="J129" s="4"/>
      <c r="K129" s="4"/>
      <c r="L129" s="4"/>
      <c r="M129" s="4"/>
      <c r="N129" s="4"/>
      <c r="O129" s="4"/>
    </row>
    <row r="130" spans="1:15" ht="15.75" x14ac:dyDescent="0.25">
      <c r="A130" s="4">
        <v>590</v>
      </c>
      <c r="B130" s="4"/>
      <c r="C130" s="4"/>
      <c r="D130" s="4"/>
      <c r="E130" s="4" t="s">
        <v>840</v>
      </c>
      <c r="F130" s="4"/>
      <c r="G130" s="4"/>
      <c r="H130" s="4" t="s">
        <v>349</v>
      </c>
      <c r="I130" s="4" t="s">
        <v>384</v>
      </c>
      <c r="J130" s="4">
        <v>5</v>
      </c>
      <c r="K130" s="4"/>
      <c r="L130" s="4">
        <v>0</v>
      </c>
      <c r="M130" s="4">
        <v>5.69</v>
      </c>
      <c r="N130" s="4">
        <v>45.544088000000002</v>
      </c>
      <c r="O130" s="4">
        <v>-122.70519</v>
      </c>
    </row>
    <row r="131" spans="1:15" ht="15.75" x14ac:dyDescent="0.25">
      <c r="A131" s="4">
        <v>607</v>
      </c>
      <c r="B131" s="4"/>
      <c r="C131" s="4"/>
      <c r="D131" s="4" t="s">
        <v>119</v>
      </c>
      <c r="E131" s="4" t="s">
        <v>783</v>
      </c>
      <c r="F131" s="4"/>
      <c r="G131" s="4"/>
      <c r="H131" s="4" t="s">
        <v>350</v>
      </c>
      <c r="I131" s="4" t="s">
        <v>361</v>
      </c>
      <c r="J131" s="4">
        <v>34</v>
      </c>
      <c r="K131" s="4"/>
      <c r="L131" s="4">
        <v>0</v>
      </c>
      <c r="M131" s="4">
        <v>20.149999999999999</v>
      </c>
      <c r="N131" s="4">
        <v>45.607880000000002</v>
      </c>
      <c r="O131" s="4">
        <v>-122.769623</v>
      </c>
    </row>
    <row r="132" spans="1:15" ht="15.75" x14ac:dyDescent="0.25">
      <c r="A132" s="4"/>
      <c r="B132" s="4"/>
      <c r="C132" s="4"/>
      <c r="D132" s="4" t="s">
        <v>75</v>
      </c>
      <c r="E132" s="4"/>
      <c r="F132" s="4"/>
      <c r="G132" s="4"/>
      <c r="H132" s="4"/>
      <c r="I132" s="4"/>
      <c r="J132" s="4"/>
      <c r="K132" s="4"/>
      <c r="L132" s="4"/>
      <c r="M132" s="4"/>
      <c r="N132" s="4"/>
      <c r="O132" s="4"/>
    </row>
    <row r="133" spans="1:15" ht="15.75" x14ac:dyDescent="0.25">
      <c r="A133" s="4"/>
      <c r="B133" s="4"/>
      <c r="C133" s="4"/>
      <c r="D133" s="4" t="s">
        <v>38</v>
      </c>
      <c r="E133" s="4"/>
      <c r="F133" s="4"/>
      <c r="G133" s="4"/>
      <c r="H133" s="4"/>
      <c r="I133" s="4"/>
      <c r="J133" s="4"/>
      <c r="K133" s="4"/>
      <c r="L133" s="4"/>
      <c r="M133" s="4"/>
      <c r="N133" s="4"/>
      <c r="O133" s="4"/>
    </row>
    <row r="134" spans="1:15" ht="15.75" x14ac:dyDescent="0.25">
      <c r="A134" s="4"/>
      <c r="B134" s="4"/>
      <c r="C134" s="4"/>
      <c r="D134" s="4" t="s">
        <v>398</v>
      </c>
      <c r="E134" s="4"/>
      <c r="F134" s="4"/>
      <c r="G134" s="4"/>
      <c r="H134" s="4"/>
      <c r="I134" s="4"/>
      <c r="J134" s="4"/>
      <c r="K134" s="4"/>
      <c r="L134" s="4"/>
      <c r="M134" s="4"/>
      <c r="N134" s="4"/>
      <c r="O134" s="4"/>
    </row>
    <row r="135" spans="1:15" ht="15.75" x14ac:dyDescent="0.25">
      <c r="A135" s="4"/>
      <c r="B135" s="4"/>
      <c r="C135" s="4"/>
      <c r="D135" s="4" t="s">
        <v>394</v>
      </c>
      <c r="E135" s="4"/>
      <c r="F135" s="4"/>
      <c r="G135" s="4"/>
      <c r="H135" s="4"/>
      <c r="I135" s="4"/>
      <c r="J135" s="4"/>
      <c r="K135" s="4"/>
      <c r="L135" s="4"/>
      <c r="M135" s="4"/>
      <c r="N135" s="4"/>
      <c r="O135" s="4"/>
    </row>
    <row r="136" spans="1:15" ht="15.75" x14ac:dyDescent="0.25">
      <c r="A136" s="4">
        <v>608</v>
      </c>
      <c r="B136" s="4"/>
      <c r="C136" s="4"/>
      <c r="D136" s="4"/>
      <c r="E136" s="4" t="s">
        <v>842</v>
      </c>
      <c r="F136" s="4"/>
      <c r="G136" s="4"/>
      <c r="H136" s="4" t="s">
        <v>351</v>
      </c>
      <c r="I136" s="4" t="s">
        <v>385</v>
      </c>
      <c r="J136" s="4">
        <v>11</v>
      </c>
      <c r="K136" s="4"/>
      <c r="L136" s="4">
        <v>0</v>
      </c>
      <c r="M136" s="4">
        <v>4.66</v>
      </c>
      <c r="N136" s="4">
        <v>45.557482</v>
      </c>
      <c r="O136" s="4">
        <v>-122.73244099999999</v>
      </c>
    </row>
    <row r="137" spans="1:15" ht="15.75" x14ac:dyDescent="0.25">
      <c r="A137" s="4">
        <v>609</v>
      </c>
      <c r="B137" s="4"/>
      <c r="C137" s="4"/>
      <c r="D137" s="4" t="s">
        <v>69</v>
      </c>
      <c r="E137" s="4" t="s">
        <v>843</v>
      </c>
      <c r="F137" s="4"/>
      <c r="G137" s="4"/>
      <c r="H137" s="4" t="s">
        <v>352</v>
      </c>
      <c r="I137" s="4" t="s">
        <v>386</v>
      </c>
      <c r="J137" s="4">
        <v>22</v>
      </c>
      <c r="K137" s="4"/>
      <c r="L137" s="4">
        <v>0</v>
      </c>
      <c r="M137" s="4">
        <v>2.13</v>
      </c>
      <c r="N137" s="4">
        <v>45.540619</v>
      </c>
      <c r="O137" s="4">
        <v>-122.70961200000001</v>
      </c>
    </row>
    <row r="138" spans="1:15" ht="15.75" x14ac:dyDescent="0.25">
      <c r="A138" s="4"/>
      <c r="B138" s="4"/>
      <c r="C138" s="4"/>
      <c r="D138" s="4" t="s">
        <v>126</v>
      </c>
      <c r="E138" s="4" t="s">
        <v>804</v>
      </c>
      <c r="F138" s="4"/>
      <c r="G138" s="4"/>
      <c r="H138" s="4"/>
      <c r="I138" s="4"/>
      <c r="J138" s="4"/>
      <c r="K138" s="4"/>
      <c r="L138" s="4"/>
      <c r="M138" s="4"/>
      <c r="N138" s="4"/>
      <c r="O138" s="4"/>
    </row>
    <row r="139" spans="1:15" ht="15.75" x14ac:dyDescent="0.25">
      <c r="A139" s="4">
        <v>648</v>
      </c>
      <c r="B139" s="4"/>
      <c r="C139" s="4"/>
      <c r="D139" s="4"/>
      <c r="E139" s="4" t="s">
        <v>847</v>
      </c>
      <c r="F139" s="4"/>
      <c r="G139" s="4"/>
      <c r="H139" s="4" t="s">
        <v>353</v>
      </c>
      <c r="I139" s="4" t="s">
        <v>387</v>
      </c>
      <c r="J139" s="4">
        <v>10</v>
      </c>
      <c r="K139" s="4"/>
      <c r="L139" s="4">
        <v>0</v>
      </c>
      <c r="M139" s="4">
        <v>3.8</v>
      </c>
      <c r="N139" s="4">
        <v>45.538133999999999</v>
      </c>
      <c r="O139" s="4">
        <v>-122.69351899999999</v>
      </c>
    </row>
    <row r="140" spans="1:15" ht="15.75" x14ac:dyDescent="0.25">
      <c r="A140" s="4">
        <v>649</v>
      </c>
      <c r="B140" s="4"/>
      <c r="C140" s="4"/>
      <c r="D140" s="4"/>
      <c r="E140" s="4" t="s">
        <v>847</v>
      </c>
      <c r="F140" s="4"/>
      <c r="G140" s="4"/>
      <c r="H140" s="4" t="s">
        <v>201</v>
      </c>
      <c r="I140" s="4" t="s">
        <v>388</v>
      </c>
      <c r="J140" s="4">
        <v>34</v>
      </c>
      <c r="K140" s="4"/>
      <c r="L140" s="4">
        <v>0</v>
      </c>
      <c r="M140" s="4">
        <v>3.8</v>
      </c>
      <c r="N140" s="4">
        <v>45.539698999999999</v>
      </c>
      <c r="O140" s="4">
        <v>-122.699291</v>
      </c>
    </row>
    <row r="141" spans="1:15" ht="15.75" x14ac:dyDescent="0.25">
      <c r="A141" s="4">
        <v>650</v>
      </c>
      <c r="B141" s="4"/>
      <c r="C141" s="4"/>
      <c r="D141" s="4" t="s">
        <v>69</v>
      </c>
      <c r="E141" s="4" t="s">
        <v>844</v>
      </c>
      <c r="F141" s="4"/>
      <c r="G141" s="4"/>
      <c r="H141" s="4" t="s">
        <v>354</v>
      </c>
      <c r="I141" s="4" t="s">
        <v>389</v>
      </c>
      <c r="J141" s="4">
        <v>27</v>
      </c>
      <c r="K141" s="4"/>
      <c r="L141" s="4">
        <v>0</v>
      </c>
      <c r="M141" s="4">
        <v>0.23</v>
      </c>
      <c r="N141" s="4">
        <v>45.539275000000004</v>
      </c>
      <c r="O141" s="4">
        <v>-122.69927300000001</v>
      </c>
    </row>
    <row r="142" spans="1:15" ht="15.75" x14ac:dyDescent="0.25">
      <c r="A142" s="4"/>
      <c r="B142" s="4"/>
      <c r="C142" s="4"/>
      <c r="D142" s="4"/>
      <c r="E142" s="4" t="s">
        <v>845</v>
      </c>
      <c r="F142" s="4"/>
      <c r="G142" s="4"/>
      <c r="H142" s="4"/>
      <c r="I142" s="4"/>
      <c r="J142" s="4"/>
      <c r="K142" s="4"/>
      <c r="L142" s="4"/>
      <c r="M142" s="4"/>
      <c r="N142" s="4"/>
      <c r="O142" s="4"/>
    </row>
    <row r="143" spans="1:15" ht="15.75" x14ac:dyDescent="0.25">
      <c r="A143" s="4">
        <v>651</v>
      </c>
      <c r="B143" s="4"/>
      <c r="D143" s="4" t="s">
        <v>119</v>
      </c>
      <c r="E143" s="4" t="s">
        <v>846</v>
      </c>
      <c r="F143" s="4"/>
      <c r="G143" s="4"/>
      <c r="H143" s="4" t="s">
        <v>355</v>
      </c>
      <c r="I143" s="4" t="s">
        <v>235</v>
      </c>
      <c r="J143" s="4">
        <v>37</v>
      </c>
      <c r="K143" s="4"/>
      <c r="L143" s="4">
        <v>0</v>
      </c>
      <c r="M143" s="4">
        <v>2.4300000000000002</v>
      </c>
      <c r="N143" s="4">
        <v>45.547893999999999</v>
      </c>
      <c r="O143" s="4">
        <v>-122.71849899999999</v>
      </c>
    </row>
    <row r="144" spans="1:15" ht="15.75" x14ac:dyDescent="0.25">
      <c r="A144" s="4"/>
      <c r="B144" s="4"/>
      <c r="D144" s="4" t="s">
        <v>318</v>
      </c>
      <c r="E144" s="4"/>
      <c r="F144" s="4"/>
      <c r="G144" s="4"/>
      <c r="H144" s="4"/>
      <c r="I144" s="4"/>
      <c r="J144" s="4"/>
      <c r="K144" s="4"/>
      <c r="L144" s="4"/>
      <c r="M144" s="4"/>
    </row>
    <row r="145" spans="1:13" ht="15.75" x14ac:dyDescent="0.25">
      <c r="A145" s="4"/>
      <c r="B145" s="4"/>
      <c r="D145" s="4"/>
      <c r="E145" s="4"/>
      <c r="F145" s="4"/>
      <c r="G145" s="4"/>
      <c r="H145" s="4"/>
      <c r="I145" s="4"/>
      <c r="J145" s="4"/>
      <c r="K145" s="4"/>
      <c r="L145" s="4"/>
      <c r="M145" s="4"/>
    </row>
    <row r="146" spans="1:13" ht="15.75" x14ac:dyDescent="0.25">
      <c r="A146" s="4" t="s">
        <v>80</v>
      </c>
      <c r="C146" s="4">
        <f>SUM(C6:C145)</f>
        <v>9.4499999999999993</v>
      </c>
      <c r="I146" s="4"/>
      <c r="J146" s="4">
        <f>SUM(J6:J145)</f>
        <v>941</v>
      </c>
      <c r="K146" s="4"/>
      <c r="L146" s="4">
        <f>SUM(L6:L145)</f>
        <v>0</v>
      </c>
      <c r="M146" s="4">
        <f>SUM(M6:M145)</f>
        <v>398.87000000000006</v>
      </c>
    </row>
  </sheetData>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D19930-E6A4-43DE-9B12-90D1ABF35DE6}">
  <dimension ref="A1:T21"/>
  <sheetViews>
    <sheetView topLeftCell="J1" workbookViewId="0">
      <selection activeCell="A5" sqref="A5"/>
    </sheetView>
  </sheetViews>
  <sheetFormatPr defaultRowHeight="15" x14ac:dyDescent="0.25"/>
  <cols>
    <col min="2" max="2" width="17.140625" customWidth="1"/>
    <col min="3" max="3" width="23.85546875" customWidth="1"/>
    <col min="4" max="4" width="72.140625" customWidth="1"/>
    <col min="5" max="5" width="34.28515625" customWidth="1"/>
    <col min="6" max="6" width="11.5703125" customWidth="1"/>
    <col min="7" max="7" width="11.140625" customWidth="1"/>
    <col min="8" max="8" width="44.85546875" customWidth="1"/>
    <col min="9" max="9" width="25.5703125" customWidth="1"/>
    <col min="10" max="10" width="19.7109375" customWidth="1"/>
    <col min="11" max="11" width="29.7109375" customWidth="1"/>
    <col min="12" max="12" width="21.7109375" customWidth="1"/>
    <col min="13" max="13" width="18.5703125" customWidth="1"/>
    <col min="14" max="14" width="17.7109375" customWidth="1"/>
    <col min="15" max="15" width="18.7109375" customWidth="1"/>
    <col min="16" max="16" width="23.85546875" customWidth="1"/>
    <col min="17" max="17" width="25.7109375" customWidth="1"/>
    <col min="18" max="18" width="27.7109375" bestFit="1" customWidth="1"/>
    <col min="19" max="19" width="25.28515625" customWidth="1"/>
  </cols>
  <sheetData>
    <row r="1" spans="1:20" ht="20.25" x14ac:dyDescent="0.3">
      <c r="A1" s="1" t="s">
        <v>399</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61</v>
      </c>
      <c r="B6" s="4"/>
      <c r="C6" s="4">
        <v>2.34</v>
      </c>
      <c r="E6" s="4" t="s">
        <v>848</v>
      </c>
      <c r="F6" s="4" t="s">
        <v>117</v>
      </c>
      <c r="G6" s="4" t="s">
        <v>118</v>
      </c>
      <c r="H6" s="4" t="s">
        <v>133</v>
      </c>
      <c r="I6" s="4" t="s">
        <v>55</v>
      </c>
      <c r="J6" s="4">
        <v>0</v>
      </c>
      <c r="K6" s="4" t="s">
        <v>313</v>
      </c>
      <c r="L6" s="4">
        <v>42</v>
      </c>
      <c r="M6" s="4">
        <v>88.24</v>
      </c>
      <c r="N6" s="4">
        <v>45.608947000000001</v>
      </c>
      <c r="O6" s="4">
        <v>-122.777841</v>
      </c>
      <c r="P6" s="4">
        <f>C21</f>
        <v>2.34</v>
      </c>
      <c r="Q6" s="4">
        <f>J21</f>
        <v>27</v>
      </c>
      <c r="R6" s="4">
        <f>L21</f>
        <v>111</v>
      </c>
      <c r="S6" s="4">
        <f>M21</f>
        <v>135.02000000000001</v>
      </c>
      <c r="T6" s="4"/>
    </row>
    <row r="7" spans="1:20" ht="15.75" x14ac:dyDescent="0.25">
      <c r="A7" s="4">
        <v>62</v>
      </c>
      <c r="B7" s="4"/>
      <c r="C7" s="4"/>
      <c r="D7" s="4" t="s">
        <v>241</v>
      </c>
      <c r="E7" s="4" t="s">
        <v>848</v>
      </c>
      <c r="F7" s="4" t="s">
        <v>117</v>
      </c>
      <c r="G7" s="4" t="s">
        <v>118</v>
      </c>
      <c r="H7" s="4" t="s">
        <v>400</v>
      </c>
      <c r="I7" s="4" t="s">
        <v>402</v>
      </c>
      <c r="J7" s="4">
        <v>27</v>
      </c>
      <c r="K7" s="4" t="s">
        <v>313</v>
      </c>
      <c r="L7" s="4">
        <v>42</v>
      </c>
      <c r="M7" s="4">
        <v>26.62</v>
      </c>
      <c r="N7" s="4">
        <v>45.608649999999997</v>
      </c>
      <c r="O7" s="4">
        <v>-122.773158</v>
      </c>
    </row>
    <row r="8" spans="1:20" ht="15.75" x14ac:dyDescent="0.25">
      <c r="A8" s="4"/>
      <c r="B8" s="4"/>
      <c r="C8" s="4"/>
      <c r="D8" s="4" t="s">
        <v>403</v>
      </c>
      <c r="E8" s="4"/>
      <c r="F8" s="4"/>
      <c r="G8" s="4"/>
      <c r="H8" s="4"/>
      <c r="I8" s="4"/>
      <c r="J8" s="4"/>
      <c r="K8" s="4"/>
      <c r="L8" s="4"/>
      <c r="M8" s="4"/>
      <c r="N8" s="4"/>
      <c r="O8" s="4"/>
    </row>
    <row r="9" spans="1:20" ht="15.75" x14ac:dyDescent="0.25">
      <c r="A9" s="4"/>
      <c r="B9" s="4"/>
      <c r="C9" s="4"/>
      <c r="D9" s="4" t="s">
        <v>404</v>
      </c>
      <c r="E9" s="4"/>
      <c r="F9" s="4"/>
      <c r="G9" s="4"/>
      <c r="H9" s="4"/>
      <c r="I9" s="4"/>
      <c r="J9" s="4"/>
      <c r="K9" s="4"/>
      <c r="L9" s="4"/>
      <c r="M9" s="4"/>
      <c r="N9" s="4"/>
      <c r="O9" s="4"/>
    </row>
    <row r="10" spans="1:20" ht="15.75" x14ac:dyDescent="0.25">
      <c r="A10" s="4"/>
      <c r="B10" s="4"/>
      <c r="C10" s="4"/>
      <c r="D10" s="4" t="s">
        <v>288</v>
      </c>
      <c r="E10" s="4"/>
      <c r="F10" s="4"/>
      <c r="G10" s="4"/>
      <c r="H10" s="4"/>
      <c r="I10" s="4"/>
      <c r="J10" s="4"/>
      <c r="K10" s="4"/>
      <c r="L10" s="4"/>
      <c r="M10" s="4"/>
      <c r="N10" s="4"/>
      <c r="O10" s="4"/>
    </row>
    <row r="11" spans="1:20" ht="15.75" x14ac:dyDescent="0.25">
      <c r="A11" s="4"/>
      <c r="B11" s="4"/>
      <c r="C11" s="4"/>
      <c r="D11" s="4" t="s">
        <v>405</v>
      </c>
      <c r="E11" s="4"/>
      <c r="F11" s="4"/>
      <c r="G11" s="4"/>
      <c r="H11" s="4"/>
      <c r="I11" s="4"/>
      <c r="J11" s="4"/>
      <c r="K11" s="4"/>
      <c r="L11" s="4"/>
      <c r="M11" s="4"/>
      <c r="N11" s="4"/>
      <c r="O11" s="4"/>
    </row>
    <row r="12" spans="1:20" ht="15.75" x14ac:dyDescent="0.25">
      <c r="A12" s="4"/>
      <c r="B12" s="4"/>
      <c r="C12" s="4"/>
      <c r="D12" s="4" t="s">
        <v>318</v>
      </c>
      <c r="E12" s="4"/>
      <c r="F12" s="4"/>
      <c r="G12" s="4"/>
      <c r="H12" s="4"/>
      <c r="I12" s="4"/>
      <c r="J12" s="4"/>
      <c r="K12" s="4"/>
      <c r="L12" s="4"/>
      <c r="M12" s="4"/>
      <c r="N12" s="4"/>
      <c r="O12" s="4"/>
    </row>
    <row r="13" spans="1:20" ht="15.75" x14ac:dyDescent="0.25">
      <c r="A13" s="4"/>
      <c r="B13" s="4"/>
      <c r="C13" s="4"/>
      <c r="D13" s="4" t="s">
        <v>38</v>
      </c>
      <c r="E13" s="4"/>
      <c r="F13" s="4"/>
      <c r="G13" s="4"/>
      <c r="H13" s="4"/>
      <c r="I13" s="4"/>
      <c r="J13" s="4"/>
      <c r="K13" s="4"/>
      <c r="L13" s="4"/>
      <c r="M13" s="4"/>
      <c r="N13" s="4"/>
      <c r="O13" s="4"/>
    </row>
    <row r="14" spans="1:20" ht="15.75" x14ac:dyDescent="0.25">
      <c r="A14" s="4"/>
      <c r="B14" s="4"/>
      <c r="C14" s="4"/>
      <c r="D14" s="4" t="s">
        <v>12</v>
      </c>
      <c r="E14" s="4"/>
      <c r="F14" s="4"/>
      <c r="G14" s="4"/>
      <c r="H14" s="4"/>
      <c r="I14" s="4"/>
      <c r="J14" s="4"/>
      <c r="K14" s="4"/>
      <c r="L14" s="4"/>
      <c r="M14" s="4"/>
      <c r="N14" s="4"/>
      <c r="O14" s="4"/>
    </row>
    <row r="15" spans="1:20" ht="15.75" x14ac:dyDescent="0.25">
      <c r="A15" s="4"/>
      <c r="B15" s="4"/>
      <c r="C15" s="4"/>
      <c r="D15" s="4" t="s">
        <v>268</v>
      </c>
      <c r="E15" s="4"/>
      <c r="F15" s="4"/>
      <c r="G15" s="4"/>
      <c r="H15" s="4"/>
      <c r="I15" s="4"/>
      <c r="J15" s="4"/>
      <c r="K15" s="4"/>
      <c r="L15" s="4"/>
      <c r="M15" s="4"/>
      <c r="N15" s="4"/>
      <c r="O15" s="4"/>
    </row>
    <row r="16" spans="1:20" ht="15.75" x14ac:dyDescent="0.25">
      <c r="A16" s="4"/>
      <c r="B16" s="4"/>
      <c r="C16" s="4"/>
      <c r="D16" s="4" t="s">
        <v>406</v>
      </c>
      <c r="E16" s="4"/>
      <c r="F16" s="4"/>
      <c r="G16" s="4"/>
      <c r="H16" s="4"/>
      <c r="I16" s="4"/>
      <c r="J16" s="4"/>
      <c r="K16" s="4"/>
      <c r="L16" s="4"/>
      <c r="M16" s="4"/>
      <c r="N16" s="4"/>
      <c r="O16" s="4"/>
    </row>
    <row r="17" spans="1:15" ht="15.75" x14ac:dyDescent="0.25">
      <c r="A17" s="4"/>
      <c r="B17" s="4"/>
      <c r="C17" s="4"/>
      <c r="D17" s="4" t="s">
        <v>71</v>
      </c>
      <c r="E17" s="4"/>
      <c r="F17" s="4"/>
      <c r="G17" s="4"/>
      <c r="H17" s="4"/>
      <c r="I17" s="4"/>
      <c r="J17" s="4"/>
      <c r="K17" s="4"/>
      <c r="L17" s="4"/>
      <c r="M17" s="4"/>
      <c r="N17" s="4"/>
      <c r="O17" s="4"/>
    </row>
    <row r="18" spans="1:15" ht="15.75" x14ac:dyDescent="0.25">
      <c r="A18" s="4"/>
      <c r="B18" s="4"/>
      <c r="C18" s="4"/>
      <c r="D18" s="4" t="s">
        <v>27</v>
      </c>
      <c r="E18" s="4"/>
      <c r="F18" s="4"/>
      <c r="G18" s="4"/>
      <c r="H18" s="4"/>
      <c r="I18" s="4"/>
      <c r="J18" s="4"/>
      <c r="K18" s="4"/>
      <c r="L18" s="4"/>
      <c r="M18" s="4"/>
      <c r="N18" s="4"/>
      <c r="O18" s="4"/>
    </row>
    <row r="19" spans="1:15" ht="15.75" x14ac:dyDescent="0.25">
      <c r="A19" s="4">
        <v>607</v>
      </c>
      <c r="B19" s="4"/>
      <c r="D19" s="4" t="s">
        <v>65</v>
      </c>
      <c r="E19" s="4" t="s">
        <v>848</v>
      </c>
      <c r="F19" s="4" t="s">
        <v>117</v>
      </c>
      <c r="G19" s="4" t="s">
        <v>118</v>
      </c>
      <c r="H19" s="4" t="s">
        <v>401</v>
      </c>
      <c r="I19" s="4" t="s">
        <v>55</v>
      </c>
      <c r="J19" s="4">
        <v>0</v>
      </c>
      <c r="K19" s="4" t="s">
        <v>402</v>
      </c>
      <c r="L19" s="4">
        <v>27</v>
      </c>
      <c r="M19" s="4">
        <v>20.16</v>
      </c>
      <c r="N19" s="4">
        <v>45.607911000000001</v>
      </c>
      <c r="O19" s="4">
        <v>-122.769598</v>
      </c>
    </row>
    <row r="20" spans="1:15" ht="15.75" x14ac:dyDescent="0.25">
      <c r="A20" s="4"/>
      <c r="B20" s="4"/>
      <c r="D20" s="4"/>
      <c r="E20" s="4"/>
      <c r="F20" s="4"/>
      <c r="G20" s="4"/>
      <c r="H20" s="4"/>
      <c r="I20" s="4"/>
      <c r="J20" s="4"/>
      <c r="K20" s="4"/>
      <c r="L20" s="4"/>
      <c r="M20" s="4"/>
    </row>
    <row r="21" spans="1:15" ht="15.75" x14ac:dyDescent="0.25">
      <c r="A21" s="4" t="s">
        <v>80</v>
      </c>
      <c r="C21" s="4">
        <f>SUM(C6:C20)</f>
        <v>2.34</v>
      </c>
      <c r="I21" s="4"/>
      <c r="J21" s="4">
        <f>SUM(J6:J20)</f>
        <v>27</v>
      </c>
      <c r="K21" s="4"/>
      <c r="L21" s="4">
        <f>SUM(L6:L20)</f>
        <v>111</v>
      </c>
      <c r="M21" s="4">
        <f>SUM(M6:M20)</f>
        <v>135.02000000000001</v>
      </c>
    </row>
  </sheetData>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77F4F0-3ADE-4F40-819A-246273B4B6F7}">
  <dimension ref="A1:T50"/>
  <sheetViews>
    <sheetView topLeftCell="J1" zoomScaleNormal="100" workbookViewId="0">
      <selection activeCell="A5" sqref="A5"/>
    </sheetView>
  </sheetViews>
  <sheetFormatPr defaultRowHeight="15" x14ac:dyDescent="0.25"/>
  <cols>
    <col min="2" max="2" width="20.140625" customWidth="1"/>
    <col min="3" max="3" width="22" customWidth="1"/>
    <col min="4" max="4" width="70.85546875" customWidth="1"/>
    <col min="5" max="5" width="40.7109375" customWidth="1"/>
    <col min="6" max="6" width="11.42578125" customWidth="1"/>
    <col min="7" max="7" width="10.7109375" customWidth="1"/>
    <col min="8" max="8" width="39.85546875" customWidth="1"/>
    <col min="9" max="9" width="33.7109375" customWidth="1"/>
    <col min="10" max="10" width="19.85546875" customWidth="1"/>
    <col min="11" max="11" width="26.140625" customWidth="1"/>
    <col min="12" max="12" width="23.85546875" customWidth="1"/>
    <col min="13" max="13" width="19.42578125" customWidth="1"/>
    <col min="14" max="14" width="20.42578125" customWidth="1"/>
    <col min="15" max="15" width="20.28515625" customWidth="1"/>
    <col min="16" max="16" width="27.28515625" customWidth="1"/>
    <col min="17" max="17" width="27.7109375" customWidth="1"/>
    <col min="18" max="18" width="31.7109375" customWidth="1"/>
    <col min="19" max="19" width="26.7109375" customWidth="1"/>
  </cols>
  <sheetData>
    <row r="1" spans="1:20" ht="20.25" x14ac:dyDescent="0.3">
      <c r="A1" s="1" t="s">
        <v>407</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76</v>
      </c>
      <c r="B6" s="4" t="s">
        <v>155</v>
      </c>
      <c r="C6" s="4">
        <v>13.59</v>
      </c>
      <c r="D6" s="4" t="s">
        <v>35</v>
      </c>
      <c r="E6" s="4" t="s">
        <v>849</v>
      </c>
      <c r="F6" s="4" t="s">
        <v>117</v>
      </c>
      <c r="G6" s="4" t="s">
        <v>118</v>
      </c>
      <c r="H6" s="4" t="s">
        <v>414</v>
      </c>
      <c r="I6" s="4"/>
      <c r="J6" s="4"/>
      <c r="K6" s="4" t="s">
        <v>447</v>
      </c>
      <c r="L6" s="4">
        <v>71</v>
      </c>
      <c r="M6" s="4">
        <v>207.7</v>
      </c>
      <c r="N6" s="4">
        <v>45.551189999999998</v>
      </c>
      <c r="O6" s="4">
        <v>-122.69138599999999</v>
      </c>
      <c r="P6" s="4">
        <f>C50</f>
        <v>13.59</v>
      </c>
      <c r="Q6" s="4">
        <f>J50</f>
        <v>581</v>
      </c>
      <c r="R6" s="4">
        <f>L50</f>
        <v>1810</v>
      </c>
      <c r="S6" s="4">
        <f>M50</f>
        <v>276.52000000000004</v>
      </c>
    </row>
    <row r="7" spans="1:20" ht="15.75" x14ac:dyDescent="0.25">
      <c r="A7" s="4">
        <v>279</v>
      </c>
      <c r="B7" s="4" t="s">
        <v>408</v>
      </c>
      <c r="C7" s="4"/>
      <c r="D7" s="4" t="s">
        <v>36</v>
      </c>
      <c r="E7" s="4" t="s">
        <v>760</v>
      </c>
      <c r="F7" s="4" t="s">
        <v>117</v>
      </c>
      <c r="G7" s="4" t="s">
        <v>118</v>
      </c>
      <c r="H7" s="4" t="s">
        <v>51</v>
      </c>
      <c r="I7" s="4" t="s">
        <v>437</v>
      </c>
      <c r="J7" s="4">
        <v>78</v>
      </c>
      <c r="K7" s="4" t="s">
        <v>437</v>
      </c>
      <c r="L7" s="4">
        <v>78</v>
      </c>
      <c r="M7" s="4">
        <v>1.29</v>
      </c>
      <c r="N7" s="4">
        <v>45.538052999999998</v>
      </c>
      <c r="O7" s="4">
        <v>-122.676568</v>
      </c>
      <c r="P7" s="4">
        <f>C50</f>
        <v>13.59</v>
      </c>
      <c r="Q7" s="4">
        <f>J50</f>
        <v>581</v>
      </c>
      <c r="R7" s="4">
        <f>L50</f>
        <v>1810</v>
      </c>
      <c r="S7" s="4">
        <f>M50</f>
        <v>276.52000000000004</v>
      </c>
      <c r="T7" s="4"/>
    </row>
    <row r="8" spans="1:20" ht="15.75" x14ac:dyDescent="0.25">
      <c r="A8" s="4"/>
      <c r="B8" s="4"/>
      <c r="C8" s="4"/>
      <c r="D8" s="4" t="s">
        <v>35</v>
      </c>
      <c r="E8" s="4"/>
      <c r="F8" s="4"/>
      <c r="G8" s="4"/>
      <c r="H8" s="4"/>
      <c r="I8" s="4"/>
      <c r="J8" s="4"/>
      <c r="K8" s="4"/>
      <c r="L8" s="4"/>
      <c r="M8" s="4"/>
      <c r="N8" s="4"/>
      <c r="O8" s="4"/>
    </row>
    <row r="9" spans="1:20" ht="15.75" x14ac:dyDescent="0.25">
      <c r="A9" s="4"/>
      <c r="B9" s="4"/>
      <c r="C9" s="4"/>
      <c r="D9" s="4" t="s">
        <v>455</v>
      </c>
      <c r="E9" s="4"/>
      <c r="F9" s="4"/>
      <c r="G9" s="4"/>
      <c r="H9" s="4"/>
      <c r="I9" s="4"/>
      <c r="J9" s="4"/>
      <c r="K9" s="4"/>
      <c r="L9" s="4"/>
      <c r="M9" s="4"/>
      <c r="N9" s="4"/>
      <c r="O9" s="4"/>
    </row>
    <row r="10" spans="1:20" ht="15.75" x14ac:dyDescent="0.25">
      <c r="A10" s="4"/>
      <c r="B10" s="4"/>
      <c r="C10" s="4"/>
      <c r="D10" s="4" t="s">
        <v>456</v>
      </c>
      <c r="E10" s="4"/>
      <c r="F10" s="4"/>
      <c r="G10" s="4"/>
      <c r="H10" s="4"/>
      <c r="I10" s="4"/>
      <c r="J10" s="4"/>
      <c r="K10" s="4"/>
      <c r="L10" s="4"/>
      <c r="M10" s="4"/>
      <c r="N10" s="4"/>
      <c r="O10" s="4"/>
    </row>
    <row r="11" spans="1:20" ht="15.75" x14ac:dyDescent="0.25">
      <c r="A11" s="4"/>
      <c r="B11" s="4"/>
      <c r="C11" s="4"/>
      <c r="D11" s="4" t="s">
        <v>38</v>
      </c>
      <c r="E11" s="4"/>
      <c r="F11" s="4"/>
      <c r="G11" s="4"/>
      <c r="H11" s="4"/>
      <c r="I11" s="4"/>
      <c r="J11" s="4"/>
      <c r="K11" s="4"/>
      <c r="L11" s="4"/>
      <c r="M11" s="4"/>
      <c r="N11" s="4"/>
      <c r="O11" s="4"/>
    </row>
    <row r="12" spans="1:20" ht="15.75" x14ac:dyDescent="0.25">
      <c r="A12" s="4"/>
      <c r="B12" s="4"/>
      <c r="C12" s="4"/>
      <c r="D12" s="4" t="s">
        <v>457</v>
      </c>
      <c r="E12" s="4"/>
      <c r="F12" s="4"/>
      <c r="G12" s="4"/>
      <c r="H12" s="4"/>
      <c r="I12" s="4"/>
      <c r="J12" s="4"/>
      <c r="K12" s="4"/>
      <c r="L12" s="4"/>
      <c r="M12" s="4"/>
      <c r="N12" s="4"/>
      <c r="O12" s="4"/>
    </row>
    <row r="13" spans="1:20" ht="15.75" x14ac:dyDescent="0.25">
      <c r="A13" s="4">
        <v>284</v>
      </c>
      <c r="B13" s="4"/>
      <c r="C13" s="4"/>
      <c r="D13" s="4" t="s">
        <v>35</v>
      </c>
      <c r="E13" s="4" t="s">
        <v>850</v>
      </c>
      <c r="F13" s="4" t="s">
        <v>117</v>
      </c>
      <c r="G13" s="4" t="s">
        <v>118</v>
      </c>
      <c r="H13" s="4" t="s">
        <v>409</v>
      </c>
      <c r="I13" s="4" t="s">
        <v>438</v>
      </c>
      <c r="J13" s="4">
        <v>13</v>
      </c>
      <c r="K13" s="4" t="s">
        <v>438</v>
      </c>
      <c r="L13" s="4">
        <v>13</v>
      </c>
      <c r="M13" s="4">
        <v>1.96</v>
      </c>
      <c r="N13" s="4">
        <v>45.539985999999999</v>
      </c>
      <c r="O13" s="4">
        <v>-122.680497</v>
      </c>
    </row>
    <row r="14" spans="1:20" ht="15.75" x14ac:dyDescent="0.25">
      <c r="A14" s="4">
        <v>288</v>
      </c>
      <c r="B14" s="4"/>
      <c r="D14" s="4" t="s">
        <v>458</v>
      </c>
      <c r="E14" s="4" t="s">
        <v>851</v>
      </c>
      <c r="F14" s="4" t="s">
        <v>117</v>
      </c>
      <c r="G14" s="4" t="s">
        <v>118</v>
      </c>
      <c r="H14" s="4" t="s">
        <v>410</v>
      </c>
      <c r="I14" s="4" t="s">
        <v>439</v>
      </c>
      <c r="J14" s="4">
        <v>49</v>
      </c>
      <c r="K14" s="4" t="s">
        <v>440</v>
      </c>
      <c r="L14" s="4">
        <v>38</v>
      </c>
      <c r="M14" s="4">
        <v>0.97</v>
      </c>
      <c r="N14" s="4">
        <v>45.539701000000001</v>
      </c>
      <c r="O14" s="4">
        <v>-122.67994400000001</v>
      </c>
    </row>
    <row r="15" spans="1:20" ht="15.75" x14ac:dyDescent="0.25">
      <c r="A15" s="4"/>
      <c r="B15" s="4"/>
      <c r="D15" s="4" t="s">
        <v>35</v>
      </c>
      <c r="E15" s="4"/>
      <c r="F15" s="4"/>
      <c r="G15" s="4"/>
      <c r="H15" s="4"/>
      <c r="I15" s="4"/>
      <c r="J15" s="4"/>
      <c r="K15" s="4"/>
      <c r="L15" s="4"/>
      <c r="M15" s="4"/>
    </row>
    <row r="16" spans="1:20" ht="15.75" x14ac:dyDescent="0.25">
      <c r="A16" s="4"/>
      <c r="B16" s="4"/>
      <c r="D16" s="4" t="s">
        <v>459</v>
      </c>
      <c r="E16" s="4"/>
      <c r="F16" s="4"/>
      <c r="G16" s="4"/>
      <c r="H16" s="4"/>
      <c r="I16" s="4"/>
      <c r="J16" s="4"/>
      <c r="K16" s="4"/>
      <c r="L16" s="4"/>
      <c r="M16" s="4"/>
    </row>
    <row r="17" spans="1:15" ht="15.75" x14ac:dyDescent="0.25">
      <c r="A17" s="4">
        <v>290</v>
      </c>
      <c r="B17" s="4"/>
      <c r="D17" s="4" t="s">
        <v>35</v>
      </c>
      <c r="E17" s="4" t="s">
        <v>852</v>
      </c>
      <c r="F17" s="4" t="s">
        <v>117</v>
      </c>
      <c r="G17" s="4" t="s">
        <v>118</v>
      </c>
      <c r="H17" s="4" t="s">
        <v>411</v>
      </c>
      <c r="I17" s="4" t="s">
        <v>441</v>
      </c>
      <c r="J17" s="4">
        <v>44</v>
      </c>
      <c r="K17" s="4" t="s">
        <v>441</v>
      </c>
      <c r="L17" s="4">
        <v>44</v>
      </c>
      <c r="M17" s="4">
        <v>1</v>
      </c>
      <c r="N17" s="4">
        <v>45.539157000000003</v>
      </c>
      <c r="O17" s="4">
        <v>-122.67899300000001</v>
      </c>
    </row>
    <row r="18" spans="1:15" ht="15.75" x14ac:dyDescent="0.25">
      <c r="A18" s="4">
        <v>291</v>
      </c>
      <c r="B18" s="4"/>
      <c r="D18" s="4" t="s">
        <v>35</v>
      </c>
      <c r="E18" s="4" t="s">
        <v>853</v>
      </c>
      <c r="F18" s="4" t="s">
        <v>117</v>
      </c>
      <c r="G18" s="4" t="s">
        <v>118</v>
      </c>
      <c r="H18" s="4" t="s">
        <v>412</v>
      </c>
      <c r="I18" s="4" t="s">
        <v>296</v>
      </c>
      <c r="J18" s="4">
        <v>76</v>
      </c>
      <c r="K18" s="4" t="s">
        <v>296</v>
      </c>
      <c r="L18" s="4">
        <v>76</v>
      </c>
      <c r="M18" s="4">
        <v>0.81</v>
      </c>
      <c r="N18" s="4">
        <v>45.538761000000001</v>
      </c>
      <c r="O18" s="4">
        <v>-122.678229</v>
      </c>
    </row>
    <row r="19" spans="1:15" ht="15.75" x14ac:dyDescent="0.25">
      <c r="A19" s="4">
        <v>291</v>
      </c>
      <c r="B19" s="4"/>
      <c r="D19" s="4" t="s">
        <v>460</v>
      </c>
      <c r="E19" s="4" t="s">
        <v>853</v>
      </c>
      <c r="F19" s="4" t="s">
        <v>117</v>
      </c>
      <c r="G19" s="4" t="s">
        <v>118</v>
      </c>
      <c r="H19" s="4" t="s">
        <v>412</v>
      </c>
      <c r="I19" s="4" t="s">
        <v>442</v>
      </c>
      <c r="J19" s="4">
        <v>94</v>
      </c>
      <c r="K19" s="4" t="s">
        <v>296</v>
      </c>
      <c r="L19" s="4">
        <v>76</v>
      </c>
      <c r="M19" s="4">
        <v>0.99</v>
      </c>
      <c r="N19" s="4">
        <v>45.538345999999997</v>
      </c>
      <c r="O19" s="4">
        <v>-122.67747900000001</v>
      </c>
    </row>
    <row r="20" spans="1:15" ht="15.75" x14ac:dyDescent="0.25">
      <c r="A20" s="4">
        <v>291</v>
      </c>
      <c r="B20" s="4"/>
      <c r="D20" s="4" t="s">
        <v>41</v>
      </c>
      <c r="E20" s="4" t="s">
        <v>853</v>
      </c>
      <c r="F20" s="4" t="s">
        <v>117</v>
      </c>
      <c r="G20" s="4" t="s">
        <v>118</v>
      </c>
      <c r="H20" s="4" t="s">
        <v>412</v>
      </c>
      <c r="I20" s="4" t="s">
        <v>443</v>
      </c>
      <c r="J20" s="4">
        <v>109</v>
      </c>
      <c r="K20" s="4" t="s">
        <v>443</v>
      </c>
      <c r="L20" s="4">
        <v>109</v>
      </c>
      <c r="M20" s="4">
        <v>1.1299999999999999</v>
      </c>
      <c r="N20" s="4">
        <v>45.539287000000002</v>
      </c>
      <c r="O20" s="4">
        <v>-122.67765</v>
      </c>
    </row>
    <row r="21" spans="1:15" ht="15.75" x14ac:dyDescent="0.25">
      <c r="A21" s="4"/>
      <c r="B21" s="4"/>
      <c r="D21" s="4" t="s">
        <v>38</v>
      </c>
      <c r="E21" s="4"/>
      <c r="F21" s="4"/>
      <c r="G21" s="4"/>
      <c r="H21" s="4"/>
      <c r="I21" s="4"/>
      <c r="J21" s="4"/>
      <c r="K21" s="4"/>
      <c r="L21" s="4"/>
      <c r="M21" s="4"/>
    </row>
    <row r="22" spans="1:15" ht="15.75" x14ac:dyDescent="0.25">
      <c r="A22" s="4"/>
      <c r="B22" s="4"/>
      <c r="D22" s="4" t="s">
        <v>75</v>
      </c>
      <c r="E22" s="4"/>
      <c r="F22" s="4"/>
      <c r="G22" s="4"/>
      <c r="H22" s="4"/>
      <c r="I22" s="4"/>
      <c r="J22" s="4"/>
      <c r="K22" s="4"/>
      <c r="L22" s="4"/>
      <c r="M22" s="4"/>
    </row>
    <row r="23" spans="1:15" ht="15.75" x14ac:dyDescent="0.25">
      <c r="A23" s="4">
        <v>295</v>
      </c>
      <c r="B23" s="4"/>
      <c r="D23" s="4" t="s">
        <v>35</v>
      </c>
      <c r="E23" s="4" t="s">
        <v>854</v>
      </c>
      <c r="F23" s="4" t="s">
        <v>117</v>
      </c>
      <c r="G23" s="4" t="s">
        <v>118</v>
      </c>
      <c r="H23" s="4" t="s">
        <v>415</v>
      </c>
      <c r="I23" s="4"/>
      <c r="J23" s="4"/>
      <c r="K23" s="4" t="s">
        <v>224</v>
      </c>
      <c r="L23" s="4">
        <v>48</v>
      </c>
      <c r="M23" s="4">
        <v>0.66</v>
      </c>
      <c r="N23" s="4">
        <v>45.539766999999998</v>
      </c>
      <c r="O23" s="4">
        <v>-122.67712899999999</v>
      </c>
    </row>
    <row r="24" spans="1:15" ht="15.75" x14ac:dyDescent="0.25">
      <c r="A24" s="4">
        <v>392</v>
      </c>
      <c r="B24" s="4"/>
      <c r="D24" s="4" t="s">
        <v>35</v>
      </c>
      <c r="E24" s="4" t="s">
        <v>855</v>
      </c>
      <c r="F24" s="4" t="s">
        <v>117</v>
      </c>
      <c r="G24" s="4" t="s">
        <v>118</v>
      </c>
      <c r="H24" s="4" t="s">
        <v>416</v>
      </c>
      <c r="I24" s="4"/>
      <c r="J24" s="4"/>
      <c r="K24" s="4" t="s">
        <v>24</v>
      </c>
      <c r="L24" s="4">
        <v>60</v>
      </c>
      <c r="M24" s="4">
        <v>2.2599999999999998</v>
      </c>
      <c r="N24" s="4">
        <v>45.539127999999998</v>
      </c>
      <c r="O24" s="4">
        <v>-122.672539</v>
      </c>
    </row>
    <row r="25" spans="1:15" ht="15.75" x14ac:dyDescent="0.25">
      <c r="A25" s="4">
        <v>402</v>
      </c>
      <c r="B25" s="4"/>
      <c r="D25" s="4" t="s">
        <v>35</v>
      </c>
      <c r="E25" s="4" t="s">
        <v>856</v>
      </c>
      <c r="F25" s="4" t="s">
        <v>117</v>
      </c>
      <c r="G25" s="4" t="s">
        <v>118</v>
      </c>
      <c r="H25" s="4" t="s">
        <v>417</v>
      </c>
      <c r="I25" s="4"/>
      <c r="J25" s="4"/>
      <c r="K25" s="4" t="s">
        <v>448</v>
      </c>
      <c r="L25" s="4">
        <v>52</v>
      </c>
      <c r="M25" s="4">
        <v>1.25</v>
      </c>
      <c r="N25" s="4">
        <v>45.537439999999997</v>
      </c>
      <c r="O25" s="4">
        <v>-122.66983500000001</v>
      </c>
    </row>
    <row r="26" spans="1:15" ht="15.75" x14ac:dyDescent="0.25">
      <c r="A26" s="4">
        <v>403</v>
      </c>
      <c r="B26" s="4"/>
      <c r="D26" s="4" t="s">
        <v>35</v>
      </c>
      <c r="E26" s="4" t="s">
        <v>857</v>
      </c>
      <c r="F26" s="4" t="s">
        <v>117</v>
      </c>
      <c r="G26" s="4" t="s">
        <v>118</v>
      </c>
      <c r="H26" s="4" t="s">
        <v>418</v>
      </c>
      <c r="I26" s="4"/>
      <c r="J26" s="4"/>
      <c r="K26" s="4" t="s">
        <v>224</v>
      </c>
      <c r="L26" s="4">
        <v>48</v>
      </c>
      <c r="M26" s="4">
        <v>0.65</v>
      </c>
      <c r="N26" s="4">
        <v>45.536952999999997</v>
      </c>
      <c r="O26" s="4">
        <v>-122.669389</v>
      </c>
    </row>
    <row r="27" spans="1:15" ht="15.75" x14ac:dyDescent="0.25">
      <c r="A27" s="4">
        <v>405</v>
      </c>
      <c r="B27" s="4"/>
      <c r="D27" s="4" t="s">
        <v>35</v>
      </c>
      <c r="E27" s="4" t="s">
        <v>858</v>
      </c>
      <c r="F27" s="4" t="s">
        <v>117</v>
      </c>
      <c r="G27" s="4" t="s">
        <v>118</v>
      </c>
      <c r="H27" s="4" t="s">
        <v>419</v>
      </c>
      <c r="I27" s="4"/>
      <c r="J27" s="4"/>
      <c r="K27" s="4" t="s">
        <v>449</v>
      </c>
      <c r="L27" s="4">
        <v>91</v>
      </c>
      <c r="M27" s="4">
        <v>10.11</v>
      </c>
      <c r="N27" s="4">
        <v>45.535556</v>
      </c>
      <c r="O27" s="4">
        <v>-122.671549</v>
      </c>
    </row>
    <row r="28" spans="1:15" ht="15.75" x14ac:dyDescent="0.25">
      <c r="A28" s="4">
        <v>408</v>
      </c>
      <c r="B28" s="4"/>
      <c r="D28" s="4" t="s">
        <v>35</v>
      </c>
      <c r="E28" s="4" t="s">
        <v>420</v>
      </c>
      <c r="F28" s="4" t="s">
        <v>117</v>
      </c>
      <c r="G28" s="4" t="s">
        <v>118</v>
      </c>
      <c r="H28" s="4" t="s">
        <v>421</v>
      </c>
      <c r="I28" s="4"/>
      <c r="J28" s="4"/>
      <c r="K28" s="4" t="s">
        <v>233</v>
      </c>
      <c r="L28" s="4">
        <v>62</v>
      </c>
      <c r="M28" s="4">
        <v>1.29</v>
      </c>
      <c r="N28" s="4">
        <v>45.535062000000003</v>
      </c>
      <c r="O28" s="4">
        <v>-122.669735</v>
      </c>
    </row>
    <row r="29" spans="1:15" ht="15.75" x14ac:dyDescent="0.25">
      <c r="A29" s="4">
        <v>414</v>
      </c>
      <c r="B29" s="4"/>
      <c r="D29" s="4" t="s">
        <v>35</v>
      </c>
      <c r="E29" s="4" t="s">
        <v>859</v>
      </c>
      <c r="F29" s="4" t="s">
        <v>117</v>
      </c>
      <c r="G29" s="4" t="s">
        <v>118</v>
      </c>
      <c r="H29" s="4" t="s">
        <v>422</v>
      </c>
      <c r="I29" s="4"/>
      <c r="J29" s="4"/>
      <c r="K29" s="4" t="s">
        <v>309</v>
      </c>
      <c r="L29" s="4">
        <v>49</v>
      </c>
      <c r="M29" s="4">
        <v>24.6</v>
      </c>
      <c r="N29" s="4">
        <v>45.532668999999999</v>
      </c>
      <c r="O29" s="4">
        <v>-122.66846200000001</v>
      </c>
    </row>
    <row r="30" spans="1:15" ht="15.75" x14ac:dyDescent="0.25">
      <c r="A30" s="4">
        <v>416</v>
      </c>
      <c r="B30" s="4"/>
      <c r="D30" s="4" t="s">
        <v>35</v>
      </c>
      <c r="E30" s="4" t="s">
        <v>423</v>
      </c>
      <c r="F30" s="4" t="s">
        <v>117</v>
      </c>
      <c r="G30" s="4" t="s">
        <v>118</v>
      </c>
      <c r="H30" s="4" t="s">
        <v>424</v>
      </c>
      <c r="I30" s="4"/>
      <c r="J30" s="4"/>
      <c r="K30" s="4" t="s">
        <v>309</v>
      </c>
      <c r="L30" s="4">
        <v>49</v>
      </c>
      <c r="M30" s="4">
        <v>4.3600000000000003</v>
      </c>
      <c r="N30" s="4">
        <v>45.530980999999997</v>
      </c>
      <c r="O30" s="4">
        <v>-122.67041</v>
      </c>
    </row>
    <row r="31" spans="1:15" ht="15.75" x14ac:dyDescent="0.25">
      <c r="A31" s="4">
        <v>418</v>
      </c>
      <c r="B31" s="4"/>
      <c r="D31" s="4" t="s">
        <v>35</v>
      </c>
      <c r="E31" s="4" t="s">
        <v>860</v>
      </c>
      <c r="F31" s="4" t="s">
        <v>117</v>
      </c>
      <c r="G31" s="4" t="s">
        <v>118</v>
      </c>
      <c r="H31" s="4" t="s">
        <v>425</v>
      </c>
      <c r="I31" s="4"/>
      <c r="J31" s="4"/>
      <c r="K31" s="4" t="s">
        <v>224</v>
      </c>
      <c r="L31" s="4">
        <v>48</v>
      </c>
      <c r="M31" s="4">
        <v>4.78</v>
      </c>
      <c r="N31" s="4">
        <v>45.529060999999999</v>
      </c>
      <c r="O31" s="4">
        <v>-122.667658</v>
      </c>
    </row>
    <row r="32" spans="1:15" ht="15.75" x14ac:dyDescent="0.25">
      <c r="A32" s="4">
        <v>420</v>
      </c>
      <c r="B32" s="4"/>
      <c r="D32" s="4" t="s">
        <v>35</v>
      </c>
      <c r="E32" s="4" t="s">
        <v>861</v>
      </c>
      <c r="F32" s="4" t="s">
        <v>117</v>
      </c>
      <c r="G32" s="4" t="s">
        <v>118</v>
      </c>
      <c r="H32" s="4" t="s">
        <v>426</v>
      </c>
      <c r="I32" s="4"/>
      <c r="J32" s="4"/>
      <c r="K32" s="4" t="s">
        <v>450</v>
      </c>
      <c r="L32" s="4">
        <v>51</v>
      </c>
      <c r="M32" s="4">
        <v>0.82</v>
      </c>
      <c r="N32" s="4">
        <v>45.528989000000003</v>
      </c>
      <c r="O32" s="4">
        <v>-122.666172</v>
      </c>
    </row>
    <row r="33" spans="1:15" ht="15.75" x14ac:dyDescent="0.25">
      <c r="A33" s="4">
        <v>436</v>
      </c>
      <c r="B33" s="4"/>
      <c r="D33" s="4" t="s">
        <v>35</v>
      </c>
      <c r="E33" s="4" t="s">
        <v>862</v>
      </c>
      <c r="F33" s="4" t="s">
        <v>117</v>
      </c>
      <c r="G33" s="4" t="s">
        <v>118</v>
      </c>
      <c r="H33" s="4" t="s">
        <v>427</v>
      </c>
      <c r="I33" s="4"/>
      <c r="J33" s="4"/>
      <c r="K33" s="4" t="s">
        <v>451</v>
      </c>
      <c r="L33" s="4">
        <v>56</v>
      </c>
      <c r="M33" s="4">
        <v>1.08</v>
      </c>
      <c r="N33" s="4">
        <v>45.530242999999999</v>
      </c>
      <c r="O33" s="4">
        <v>-122.666275</v>
      </c>
    </row>
    <row r="34" spans="1:15" ht="15.75" x14ac:dyDescent="0.25">
      <c r="A34" s="4">
        <v>587</v>
      </c>
      <c r="B34" s="4"/>
      <c r="D34" s="4" t="s">
        <v>35</v>
      </c>
      <c r="E34" s="4" t="s">
        <v>863</v>
      </c>
      <c r="F34" s="4" t="s">
        <v>117</v>
      </c>
      <c r="G34" s="4" t="s">
        <v>118</v>
      </c>
      <c r="H34" s="4" t="s">
        <v>428</v>
      </c>
      <c r="I34" s="4"/>
      <c r="J34" s="4"/>
      <c r="K34" s="4" t="s">
        <v>233</v>
      </c>
      <c r="L34" s="4">
        <v>62</v>
      </c>
      <c r="M34" s="4">
        <v>0.32</v>
      </c>
      <c r="N34" s="4">
        <v>45.540588</v>
      </c>
      <c r="O34" s="4">
        <v>-122.67550199999999</v>
      </c>
    </row>
    <row r="35" spans="1:15" ht="15.75" x14ac:dyDescent="0.25">
      <c r="A35" s="4">
        <v>606</v>
      </c>
      <c r="B35" s="4"/>
      <c r="D35" s="4" t="s">
        <v>455</v>
      </c>
      <c r="E35" s="4" t="s">
        <v>864</v>
      </c>
      <c r="F35" s="4" t="s">
        <v>117</v>
      </c>
      <c r="G35" s="4" t="s">
        <v>118</v>
      </c>
      <c r="H35" s="4" t="s">
        <v>413</v>
      </c>
      <c r="I35" s="4" t="s">
        <v>55</v>
      </c>
      <c r="J35" s="4">
        <v>0</v>
      </c>
      <c r="K35" s="4" t="s">
        <v>444</v>
      </c>
      <c r="L35" s="4">
        <v>51</v>
      </c>
      <c r="M35" s="4">
        <v>0.2</v>
      </c>
      <c r="N35" s="4">
        <v>45.538623999999999</v>
      </c>
      <c r="O35" s="4">
        <v>-122.676069</v>
      </c>
    </row>
    <row r="36" spans="1:15" ht="15.75" x14ac:dyDescent="0.25">
      <c r="A36" s="4">
        <v>613</v>
      </c>
      <c r="B36" s="4"/>
      <c r="D36" s="4" t="s">
        <v>35</v>
      </c>
      <c r="E36" s="4" t="s">
        <v>865</v>
      </c>
      <c r="F36" s="4" t="s">
        <v>117</v>
      </c>
      <c r="G36" s="4" t="s">
        <v>118</v>
      </c>
      <c r="H36" s="4" t="s">
        <v>429</v>
      </c>
      <c r="I36" s="4"/>
      <c r="J36" s="4"/>
      <c r="K36" s="4" t="s">
        <v>452</v>
      </c>
      <c r="L36" s="4">
        <v>63</v>
      </c>
      <c r="M36" s="4">
        <v>3.16</v>
      </c>
      <c r="N36" s="4">
        <v>45.529029000000001</v>
      </c>
      <c r="O36" s="4">
        <v>-122.668729</v>
      </c>
    </row>
    <row r="37" spans="1:15" ht="15.75" x14ac:dyDescent="0.25">
      <c r="A37" s="4"/>
      <c r="B37" s="4"/>
      <c r="D37" s="4"/>
      <c r="E37" s="4"/>
      <c r="F37" s="4"/>
      <c r="G37" s="4"/>
      <c r="H37" s="4"/>
      <c r="I37" s="4"/>
      <c r="J37" s="4"/>
      <c r="K37" s="4"/>
      <c r="L37" s="4"/>
      <c r="M37" s="4"/>
    </row>
    <row r="38" spans="1:15" ht="15.75" x14ac:dyDescent="0.25">
      <c r="A38" s="4">
        <v>640</v>
      </c>
      <c r="B38" s="4"/>
      <c r="D38" s="4" t="s">
        <v>35</v>
      </c>
      <c r="E38" s="4" t="s">
        <v>866</v>
      </c>
      <c r="F38" s="4" t="s">
        <v>117</v>
      </c>
      <c r="G38" s="4" t="s">
        <v>118</v>
      </c>
      <c r="H38" s="4" t="s">
        <v>412</v>
      </c>
      <c r="I38" s="4" t="s">
        <v>445</v>
      </c>
      <c r="J38" s="4">
        <v>67</v>
      </c>
      <c r="K38" s="4" t="s">
        <v>445</v>
      </c>
      <c r="L38" s="4">
        <v>67</v>
      </c>
      <c r="M38" s="4">
        <v>2.85</v>
      </c>
      <c r="N38" s="4">
        <v>45.541626999999998</v>
      </c>
      <c r="O38" s="4">
        <v>-122.665218</v>
      </c>
    </row>
    <row r="39" spans="1:15" ht="15.75" x14ac:dyDescent="0.25">
      <c r="A39" s="4"/>
      <c r="B39" s="4"/>
      <c r="D39" s="4" t="s">
        <v>460</v>
      </c>
      <c r="E39" s="4"/>
      <c r="F39" s="4"/>
      <c r="G39" s="4"/>
      <c r="H39" s="4"/>
      <c r="I39" s="4" t="s">
        <v>446</v>
      </c>
      <c r="J39" s="4">
        <v>51</v>
      </c>
      <c r="K39" s="4" t="s">
        <v>446</v>
      </c>
      <c r="L39" s="4">
        <v>51</v>
      </c>
      <c r="M39" s="4"/>
    </row>
    <row r="40" spans="1:15" ht="15.75" x14ac:dyDescent="0.25">
      <c r="A40" s="4"/>
      <c r="B40" s="4"/>
      <c r="D40" s="4" t="s">
        <v>461</v>
      </c>
      <c r="E40" s="4"/>
      <c r="F40" s="4"/>
      <c r="G40" s="4"/>
      <c r="H40" s="4"/>
      <c r="I40" s="4"/>
      <c r="J40" s="4"/>
      <c r="K40" s="4"/>
      <c r="L40" s="4"/>
      <c r="M40" s="4"/>
    </row>
    <row r="41" spans="1:15" ht="15.75" x14ac:dyDescent="0.25">
      <c r="A41" s="4"/>
      <c r="B41" s="4"/>
      <c r="D41" s="4" t="s">
        <v>462</v>
      </c>
      <c r="E41" s="4"/>
      <c r="F41" s="4"/>
      <c r="G41" s="4"/>
      <c r="H41" s="4"/>
      <c r="I41" s="4"/>
      <c r="J41" s="4"/>
      <c r="K41" s="4"/>
      <c r="L41" s="4"/>
      <c r="M41" s="4"/>
    </row>
    <row r="42" spans="1:15" ht="15.75" x14ac:dyDescent="0.25">
      <c r="A42" s="4">
        <v>641</v>
      </c>
      <c r="B42" s="4"/>
      <c r="D42" s="4" t="s">
        <v>35</v>
      </c>
      <c r="E42" s="4" t="s">
        <v>867</v>
      </c>
      <c r="F42" s="4" t="s">
        <v>117</v>
      </c>
      <c r="G42" s="4" t="s">
        <v>118</v>
      </c>
      <c r="H42" s="4" t="s">
        <v>430</v>
      </c>
      <c r="I42" s="4"/>
      <c r="J42" s="4"/>
      <c r="K42" s="4" t="s">
        <v>309</v>
      </c>
      <c r="L42" s="4">
        <v>49</v>
      </c>
      <c r="M42" s="4">
        <v>0.5</v>
      </c>
      <c r="N42" s="4">
        <v>45.539316999999997</v>
      </c>
      <c r="O42" s="4">
        <v>-122.674402</v>
      </c>
    </row>
    <row r="43" spans="1:15" ht="15.75" x14ac:dyDescent="0.25">
      <c r="A43" s="4">
        <v>642</v>
      </c>
      <c r="B43" s="4"/>
      <c r="C43" s="4"/>
      <c r="D43" s="4" t="s">
        <v>35</v>
      </c>
      <c r="E43" s="4" t="s">
        <v>868</v>
      </c>
      <c r="F43" s="4" t="s">
        <v>117</v>
      </c>
      <c r="G43" s="4" t="s">
        <v>118</v>
      </c>
      <c r="H43" s="4" t="s">
        <v>431</v>
      </c>
      <c r="I43" s="4"/>
      <c r="J43" s="4"/>
      <c r="K43" s="4" t="s">
        <v>309</v>
      </c>
      <c r="L43" s="4">
        <v>49</v>
      </c>
      <c r="M43" s="4">
        <v>0.23</v>
      </c>
      <c r="N43" s="4">
        <v>45.540517999999999</v>
      </c>
      <c r="O43" s="4">
        <v>-122.674097</v>
      </c>
    </row>
    <row r="44" spans="1:15" ht="15.75" x14ac:dyDescent="0.25">
      <c r="A44" s="4">
        <v>643</v>
      </c>
      <c r="B44" s="4"/>
      <c r="C44" s="4"/>
      <c r="D44" s="4" t="s">
        <v>35</v>
      </c>
      <c r="E44" s="4" t="s">
        <v>869</v>
      </c>
      <c r="F44" s="4" t="s">
        <v>117</v>
      </c>
      <c r="G44" s="4" t="s">
        <v>118</v>
      </c>
      <c r="H44" s="4" t="s">
        <v>432</v>
      </c>
      <c r="I44" s="4"/>
      <c r="J44" s="4"/>
      <c r="K44" s="4" t="s">
        <v>260</v>
      </c>
      <c r="L44" s="4">
        <v>55</v>
      </c>
      <c r="M44" s="4">
        <v>0.41</v>
      </c>
      <c r="N44" s="4">
        <v>45.541671999999998</v>
      </c>
      <c r="O44" s="4">
        <v>-122.675493</v>
      </c>
    </row>
    <row r="45" spans="1:15" ht="15.75" x14ac:dyDescent="0.25">
      <c r="A45" s="4">
        <v>644</v>
      </c>
      <c r="B45" s="4"/>
      <c r="C45" s="4"/>
      <c r="D45" s="4" t="s">
        <v>35</v>
      </c>
      <c r="E45" s="4" t="s">
        <v>433</v>
      </c>
      <c r="F45" s="4" t="s">
        <v>117</v>
      </c>
      <c r="G45" s="4" t="s">
        <v>118</v>
      </c>
      <c r="H45" s="4" t="s">
        <v>434</v>
      </c>
      <c r="I45" s="4"/>
      <c r="J45" s="4"/>
      <c r="K45" s="4" t="s">
        <v>453</v>
      </c>
      <c r="L45" s="4">
        <v>67</v>
      </c>
      <c r="M45" s="4">
        <v>0.56000000000000005</v>
      </c>
      <c r="N45" s="4">
        <v>45.537494000000002</v>
      </c>
      <c r="O45" s="4">
        <v>-122.670779</v>
      </c>
    </row>
    <row r="46" spans="1:15" ht="15.75" x14ac:dyDescent="0.25">
      <c r="A46" s="4">
        <v>645</v>
      </c>
      <c r="B46" s="4"/>
      <c r="C46" s="4"/>
      <c r="D46" s="4" t="s">
        <v>35</v>
      </c>
      <c r="E46" s="4" t="s">
        <v>870</v>
      </c>
      <c r="F46" s="4" t="s">
        <v>117</v>
      </c>
      <c r="G46" s="4" t="s">
        <v>118</v>
      </c>
      <c r="H46" s="4" t="s">
        <v>51</v>
      </c>
      <c r="I46" s="4"/>
      <c r="J46" s="4"/>
      <c r="K46" s="4" t="s">
        <v>208</v>
      </c>
      <c r="L46" s="4">
        <v>58</v>
      </c>
      <c r="M46" s="4">
        <v>0.22</v>
      </c>
      <c r="N46" s="4">
        <v>45.539743999999999</v>
      </c>
      <c r="O46" s="4">
        <v>-122.67176499999999</v>
      </c>
    </row>
    <row r="47" spans="1:15" ht="15.75" x14ac:dyDescent="0.25">
      <c r="A47" s="4">
        <v>646</v>
      </c>
      <c r="B47" s="4"/>
      <c r="C47" s="4"/>
      <c r="D47" s="4" t="s">
        <v>35</v>
      </c>
      <c r="E47" s="4" t="s">
        <v>871</v>
      </c>
      <c r="F47" s="4" t="s">
        <v>117</v>
      </c>
      <c r="G47" s="4" t="s">
        <v>118</v>
      </c>
      <c r="H47" s="4" t="s">
        <v>435</v>
      </c>
      <c r="I47" s="4"/>
      <c r="J47" s="4"/>
      <c r="K47" s="4" t="s">
        <v>450</v>
      </c>
      <c r="L47" s="4">
        <v>51</v>
      </c>
      <c r="M47" s="4">
        <v>0.26</v>
      </c>
      <c r="N47" s="4">
        <v>45.535378999999999</v>
      </c>
      <c r="O47" s="4">
        <v>-122.669083</v>
      </c>
    </row>
    <row r="48" spans="1:15" ht="15.75" x14ac:dyDescent="0.25">
      <c r="A48" s="4">
        <v>647</v>
      </c>
      <c r="B48" s="4"/>
      <c r="C48" s="4"/>
      <c r="D48" s="4" t="s">
        <v>35</v>
      </c>
      <c r="E48" s="4" t="s">
        <v>872</v>
      </c>
      <c r="F48" s="4" t="s">
        <v>117</v>
      </c>
      <c r="G48" s="4" t="s">
        <v>118</v>
      </c>
      <c r="H48" s="4" t="s">
        <v>436</v>
      </c>
      <c r="I48" s="4"/>
      <c r="J48" s="4"/>
      <c r="K48" s="4" t="s">
        <v>454</v>
      </c>
      <c r="L48" s="4">
        <v>68</v>
      </c>
      <c r="M48" s="4">
        <v>0.1</v>
      </c>
      <c r="N48" s="4">
        <v>45.542448999999998</v>
      </c>
      <c r="O48" s="4">
        <v>-122.674902</v>
      </c>
    </row>
    <row r="49" spans="1:13" ht="15.75" x14ac:dyDescent="0.25">
      <c r="A49" s="4"/>
      <c r="B49" s="4"/>
      <c r="D49" s="4"/>
      <c r="E49" s="4"/>
      <c r="F49" s="4"/>
      <c r="G49" s="4"/>
      <c r="H49" s="4"/>
      <c r="I49" s="4"/>
      <c r="J49" s="4"/>
      <c r="K49" s="4"/>
      <c r="L49" s="4"/>
      <c r="M49" s="4"/>
    </row>
    <row r="50" spans="1:13" ht="15.75" x14ac:dyDescent="0.25">
      <c r="A50" s="4" t="s">
        <v>80</v>
      </c>
      <c r="C50" s="4">
        <f>SUM(C6:C49)</f>
        <v>13.59</v>
      </c>
      <c r="I50" s="4"/>
      <c r="J50" s="4">
        <f>SUM(J6:J49)</f>
        <v>581</v>
      </c>
      <c r="K50" s="4"/>
      <c r="L50" s="4">
        <f>SUM(L6:L49)</f>
        <v>1810</v>
      </c>
      <c r="M50" s="4">
        <f>SUM(M6:M49)</f>
        <v>276.52000000000004</v>
      </c>
    </row>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B1F22A-9DB7-41D6-A1E6-B2D4BBAAD86E}">
  <dimension ref="A1:T107"/>
  <sheetViews>
    <sheetView topLeftCell="L1" zoomScaleNormal="100" workbookViewId="0">
      <selection activeCell="S5" sqref="S5"/>
    </sheetView>
  </sheetViews>
  <sheetFormatPr defaultRowHeight="15" x14ac:dyDescent="0.25"/>
  <cols>
    <col min="2" max="2" width="19.140625" customWidth="1"/>
    <col min="3" max="3" width="26.42578125" customWidth="1"/>
    <col min="4" max="4" width="68.42578125" customWidth="1"/>
    <col min="5" max="5" width="40" customWidth="1"/>
    <col min="6" max="6" width="11.28515625" customWidth="1"/>
    <col min="7" max="7" width="11.85546875" customWidth="1"/>
    <col min="8" max="8" width="39.7109375" customWidth="1"/>
    <col min="9" max="9" width="27" customWidth="1"/>
    <col min="10" max="10" width="18.42578125" customWidth="1"/>
    <col min="11" max="11" width="25.42578125" customWidth="1"/>
    <col min="12" max="12" width="22" customWidth="1"/>
    <col min="13" max="13" width="16.7109375" customWidth="1"/>
    <col min="14" max="14" width="19.85546875" customWidth="1"/>
    <col min="15" max="15" width="21.85546875" customWidth="1"/>
    <col min="16" max="16" width="25" customWidth="1"/>
    <col min="17" max="17" width="26.7109375" customWidth="1"/>
    <col min="18" max="18" width="30.85546875" customWidth="1"/>
    <col min="19" max="19" width="24.7109375" customWidth="1"/>
  </cols>
  <sheetData>
    <row r="1" spans="1:20" ht="20.25" x14ac:dyDescent="0.3">
      <c r="A1" s="1" t="s">
        <v>463</v>
      </c>
      <c r="B1" s="1"/>
      <c r="C1" s="2"/>
      <c r="D1" s="2"/>
      <c r="E1" s="2"/>
      <c r="F1" s="2"/>
      <c r="G1" s="2"/>
      <c r="H1" s="2"/>
      <c r="I1" s="2"/>
      <c r="J1" s="2"/>
      <c r="K1" s="2"/>
      <c r="L1" s="2"/>
      <c r="M1" s="2"/>
      <c r="N1" s="2"/>
      <c r="O1" s="2"/>
      <c r="P1" s="2"/>
      <c r="Q1" s="6"/>
      <c r="R1" s="6"/>
      <c r="S1" s="6"/>
      <c r="T1" s="6"/>
    </row>
    <row r="2" spans="1:20" x14ac:dyDescent="0.25">
      <c r="A2" s="2"/>
      <c r="B2" s="2"/>
      <c r="C2" s="2"/>
      <c r="D2" s="2"/>
      <c r="E2" s="2"/>
      <c r="F2" s="2"/>
      <c r="G2" s="2"/>
      <c r="H2" s="2"/>
      <c r="I2" s="2"/>
      <c r="J2" s="2"/>
      <c r="K2" s="2"/>
      <c r="L2" s="2"/>
      <c r="M2" s="2"/>
      <c r="N2" s="2"/>
      <c r="O2" s="2"/>
      <c r="P2" s="2"/>
      <c r="Q2" s="6"/>
      <c r="R2" s="6"/>
      <c r="S2" s="6"/>
      <c r="T2" s="6"/>
    </row>
    <row r="3" spans="1:20" x14ac:dyDescent="0.25">
      <c r="A3" s="2"/>
      <c r="B3" s="2"/>
      <c r="C3" s="2"/>
      <c r="D3" s="2"/>
      <c r="E3" s="2"/>
      <c r="F3" s="2"/>
      <c r="G3" s="2"/>
      <c r="H3" s="2"/>
      <c r="I3" s="2"/>
      <c r="J3" s="2"/>
      <c r="K3" s="2"/>
      <c r="L3" s="2"/>
      <c r="M3" s="2"/>
      <c r="N3" s="2"/>
      <c r="O3" s="2"/>
      <c r="P3" s="2"/>
      <c r="Q3" s="6"/>
      <c r="R3" s="6"/>
      <c r="S3" s="6"/>
      <c r="T3" s="6"/>
    </row>
    <row r="5" spans="1:20"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c r="T5" s="3"/>
    </row>
    <row r="6" spans="1:20" ht="15.75" x14ac:dyDescent="0.25">
      <c r="A6" s="4">
        <v>13</v>
      </c>
      <c r="B6" s="4"/>
      <c r="C6" s="4">
        <v>56.46</v>
      </c>
      <c r="D6" s="4" t="s">
        <v>288</v>
      </c>
      <c r="E6" s="4" t="s">
        <v>476</v>
      </c>
      <c r="F6" s="4" t="s">
        <v>117</v>
      </c>
      <c r="G6" s="4" t="s">
        <v>118</v>
      </c>
      <c r="H6" s="4" t="s">
        <v>477</v>
      </c>
      <c r="I6" s="4" t="s">
        <v>55</v>
      </c>
      <c r="J6" s="4">
        <v>0</v>
      </c>
      <c r="K6" s="4" t="s">
        <v>283</v>
      </c>
      <c r="L6" s="4">
        <v>45</v>
      </c>
      <c r="M6" s="4">
        <v>147.13999999999999</v>
      </c>
      <c r="N6" s="4">
        <v>45.628549999999997</v>
      </c>
      <c r="O6" s="4">
        <v>-122.780456</v>
      </c>
      <c r="P6" s="4">
        <f>C107</f>
        <v>56.46</v>
      </c>
      <c r="Q6" s="4">
        <f>J107</f>
        <v>740.00299999999993</v>
      </c>
      <c r="R6" s="4">
        <f>L107</f>
        <v>2374</v>
      </c>
      <c r="S6" s="4">
        <f>M107</f>
        <v>1036.2699999999998</v>
      </c>
    </row>
    <row r="7" spans="1:20" ht="15.75" x14ac:dyDescent="0.25">
      <c r="A7" s="4"/>
      <c r="B7" s="4"/>
      <c r="D7" s="4" t="s">
        <v>532</v>
      </c>
      <c r="E7" s="4"/>
      <c r="F7" s="4"/>
      <c r="G7" s="4"/>
      <c r="H7" s="4"/>
      <c r="I7" s="4"/>
      <c r="J7" s="4"/>
      <c r="K7" s="4"/>
      <c r="L7" s="4"/>
      <c r="M7" s="4"/>
    </row>
    <row r="8" spans="1:20" ht="15.75" x14ac:dyDescent="0.25">
      <c r="A8" s="4">
        <v>22</v>
      </c>
      <c r="B8" s="4"/>
      <c r="D8" s="4" t="s">
        <v>288</v>
      </c>
      <c r="E8" s="4" t="s">
        <v>478</v>
      </c>
      <c r="F8" s="4" t="s">
        <v>117</v>
      </c>
      <c r="G8" s="4" t="s">
        <v>118</v>
      </c>
      <c r="H8" s="4" t="s">
        <v>479</v>
      </c>
      <c r="I8" s="4" t="s">
        <v>55</v>
      </c>
      <c r="J8" s="4">
        <v>0</v>
      </c>
      <c r="K8" s="4" t="s">
        <v>450</v>
      </c>
      <c r="L8" s="4">
        <v>51</v>
      </c>
      <c r="M8" s="4">
        <v>150.74</v>
      </c>
      <c r="N8" s="4">
        <v>45.619174999999998</v>
      </c>
      <c r="O8" s="4">
        <v>-122.784178</v>
      </c>
    </row>
    <row r="9" spans="1:20" ht="15.75" x14ac:dyDescent="0.25">
      <c r="A9" s="4">
        <v>45</v>
      </c>
      <c r="B9" s="4"/>
      <c r="D9" s="4" t="s">
        <v>530</v>
      </c>
      <c r="E9" s="4" t="s">
        <v>753</v>
      </c>
      <c r="F9" s="4" t="s">
        <v>117</v>
      </c>
      <c r="G9" s="4" t="s">
        <v>118</v>
      </c>
      <c r="H9" s="4" t="s">
        <v>464</v>
      </c>
      <c r="I9" s="4" t="s">
        <v>507</v>
      </c>
      <c r="J9" s="4">
        <v>85</v>
      </c>
      <c r="K9" s="4" t="s">
        <v>507</v>
      </c>
      <c r="L9" s="4">
        <v>85</v>
      </c>
      <c r="M9" s="4">
        <v>73.5</v>
      </c>
      <c r="N9" s="4">
        <v>45.616523000000001</v>
      </c>
      <c r="O9" s="4">
        <v>-122.79670299999999</v>
      </c>
      <c r="P9" s="4">
        <f>C107</f>
        <v>56.46</v>
      </c>
      <c r="Q9" s="4">
        <f>J107</f>
        <v>740.00299999999993</v>
      </c>
      <c r="R9" s="4">
        <f>L107</f>
        <v>2374</v>
      </c>
      <c r="S9" s="4">
        <f>M107</f>
        <v>1036.2699999999998</v>
      </c>
      <c r="T9" s="4"/>
    </row>
    <row r="10" spans="1:20" ht="15.75" x14ac:dyDescent="0.25">
      <c r="A10" s="4">
        <v>47</v>
      </c>
      <c r="B10" s="4"/>
      <c r="C10" s="4"/>
      <c r="D10" s="4" t="s">
        <v>33</v>
      </c>
      <c r="E10" s="4" t="s">
        <v>873</v>
      </c>
      <c r="F10" s="4" t="s">
        <v>117</v>
      </c>
      <c r="G10" s="4" t="s">
        <v>118</v>
      </c>
      <c r="H10" s="4" t="s">
        <v>464</v>
      </c>
      <c r="I10" s="4" t="s">
        <v>507</v>
      </c>
      <c r="J10" s="4">
        <v>85</v>
      </c>
      <c r="K10" s="4" t="s">
        <v>507</v>
      </c>
      <c r="L10" s="4">
        <v>85</v>
      </c>
      <c r="M10" s="4">
        <v>14.1</v>
      </c>
      <c r="N10" s="4">
        <v>45.614224</v>
      </c>
      <c r="O10" s="4">
        <v>-122.767876</v>
      </c>
    </row>
    <row r="11" spans="1:20" ht="15.75" x14ac:dyDescent="0.25">
      <c r="A11" s="4"/>
      <c r="B11" s="4"/>
      <c r="C11" s="4"/>
      <c r="D11" s="4" t="s">
        <v>288</v>
      </c>
      <c r="E11" s="4" t="s">
        <v>465</v>
      </c>
      <c r="F11" s="4"/>
      <c r="G11" s="4"/>
      <c r="H11" s="4"/>
      <c r="I11" s="4"/>
      <c r="J11" s="4"/>
      <c r="K11" s="4"/>
      <c r="L11" s="4"/>
      <c r="M11" s="4"/>
      <c r="N11" s="4"/>
      <c r="O11" s="4"/>
    </row>
    <row r="12" spans="1:20" ht="15.75" x14ac:dyDescent="0.25">
      <c r="A12" s="4"/>
      <c r="B12" s="4"/>
      <c r="C12" s="4"/>
      <c r="D12" s="4" t="s">
        <v>119</v>
      </c>
      <c r="E12" s="4"/>
      <c r="F12" s="4"/>
      <c r="G12" s="4"/>
      <c r="H12" s="4"/>
      <c r="I12" s="4"/>
      <c r="J12" s="4"/>
      <c r="K12" s="4"/>
      <c r="L12" s="4"/>
      <c r="M12" s="4"/>
      <c r="N12" s="4"/>
      <c r="O12" s="4"/>
    </row>
    <row r="13" spans="1:20" ht="15.75" x14ac:dyDescent="0.25">
      <c r="A13" s="4"/>
      <c r="B13" s="4"/>
      <c r="C13" s="4"/>
      <c r="D13" s="4" t="s">
        <v>270</v>
      </c>
      <c r="E13" s="4"/>
      <c r="F13" s="4"/>
      <c r="G13" s="4"/>
      <c r="H13" s="4"/>
      <c r="I13" s="4"/>
      <c r="J13" s="4"/>
      <c r="K13" s="4"/>
      <c r="L13" s="4"/>
      <c r="M13" s="4"/>
      <c r="N13" s="4"/>
      <c r="O13" s="4"/>
    </row>
    <row r="14" spans="1:20" ht="15.75" x14ac:dyDescent="0.25">
      <c r="A14" s="4"/>
      <c r="B14" s="4"/>
      <c r="C14" s="4"/>
      <c r="D14" s="4" t="s">
        <v>41</v>
      </c>
      <c r="E14" s="4"/>
      <c r="F14" s="4"/>
      <c r="G14" s="4"/>
      <c r="H14" s="4"/>
      <c r="I14" s="4"/>
      <c r="J14" s="4"/>
      <c r="K14" s="4"/>
      <c r="L14" s="4"/>
      <c r="M14" s="4"/>
      <c r="N14" s="4"/>
      <c r="O14" s="4"/>
    </row>
    <row r="15" spans="1:20" ht="15.75" x14ac:dyDescent="0.25">
      <c r="A15" s="4"/>
      <c r="B15" s="4"/>
      <c r="C15" s="4"/>
      <c r="D15" s="4" t="s">
        <v>531</v>
      </c>
      <c r="E15" s="4"/>
      <c r="F15" s="4"/>
      <c r="G15" s="4"/>
      <c r="H15" s="4"/>
      <c r="I15" s="4"/>
      <c r="J15" s="4"/>
      <c r="K15" s="4"/>
      <c r="L15" s="4"/>
      <c r="M15" s="4"/>
      <c r="N15" s="4"/>
      <c r="O15" s="4"/>
    </row>
    <row r="16" spans="1:20" ht="15.75" x14ac:dyDescent="0.25">
      <c r="A16" s="4"/>
      <c r="B16" s="4"/>
      <c r="C16" s="4"/>
      <c r="D16" s="4" t="s">
        <v>318</v>
      </c>
      <c r="E16" s="4"/>
      <c r="F16" s="4"/>
      <c r="G16" s="4"/>
      <c r="H16" s="4"/>
      <c r="I16" s="4"/>
      <c r="J16" s="4"/>
      <c r="K16" s="4"/>
      <c r="L16" s="4"/>
      <c r="M16" s="4"/>
      <c r="N16" s="4"/>
      <c r="O16" s="4"/>
    </row>
    <row r="17" spans="1:15" ht="15.75" x14ac:dyDescent="0.25">
      <c r="A17" s="4"/>
      <c r="B17" s="4"/>
      <c r="C17" s="4"/>
      <c r="D17" s="4" t="s">
        <v>33</v>
      </c>
      <c r="E17" s="4"/>
      <c r="F17" s="4"/>
      <c r="G17" s="4"/>
      <c r="H17" s="4"/>
      <c r="I17" s="4"/>
      <c r="J17" s="4"/>
      <c r="K17" s="4"/>
      <c r="L17" s="4"/>
      <c r="M17" s="4"/>
      <c r="N17" s="4"/>
      <c r="O17" s="4"/>
    </row>
    <row r="18" spans="1:15" ht="15.75" x14ac:dyDescent="0.25">
      <c r="A18" s="4"/>
      <c r="B18" s="4"/>
      <c r="C18" s="4"/>
      <c r="D18" s="4" t="s">
        <v>288</v>
      </c>
      <c r="E18" s="4"/>
      <c r="F18" s="4"/>
      <c r="G18" s="4"/>
      <c r="H18" s="4"/>
      <c r="I18" s="4"/>
      <c r="J18" s="4"/>
      <c r="K18" s="4"/>
      <c r="L18" s="4"/>
      <c r="M18" s="4"/>
      <c r="N18" s="4"/>
      <c r="O18" s="4"/>
    </row>
    <row r="19" spans="1:15" ht="15.75" x14ac:dyDescent="0.25">
      <c r="A19" s="4"/>
      <c r="B19" s="4"/>
      <c r="C19" s="4"/>
      <c r="D19" s="4" t="s">
        <v>532</v>
      </c>
      <c r="E19" s="4"/>
      <c r="F19" s="4"/>
      <c r="G19" s="4"/>
      <c r="H19" s="4"/>
      <c r="I19" s="4"/>
      <c r="J19" s="4"/>
      <c r="K19" s="4"/>
      <c r="L19" s="4"/>
      <c r="M19" s="4"/>
      <c r="N19" s="4"/>
      <c r="O19" s="4"/>
    </row>
    <row r="20" spans="1:15" ht="15.75" x14ac:dyDescent="0.25">
      <c r="A20" s="4"/>
      <c r="B20" s="4"/>
      <c r="C20" s="4"/>
      <c r="D20" s="4" t="s">
        <v>36</v>
      </c>
      <c r="E20" s="4"/>
      <c r="F20" s="4"/>
      <c r="G20" s="4"/>
      <c r="H20" s="4"/>
      <c r="I20" s="4"/>
      <c r="J20" s="4"/>
      <c r="K20" s="4"/>
      <c r="L20" s="4"/>
      <c r="M20" s="4"/>
      <c r="N20" s="4"/>
      <c r="O20" s="4"/>
    </row>
    <row r="21" spans="1:15" ht="15.75" x14ac:dyDescent="0.25">
      <c r="A21" s="4"/>
      <c r="B21" s="4"/>
      <c r="C21" s="4"/>
      <c r="D21" s="4" t="s">
        <v>533</v>
      </c>
      <c r="E21" s="4"/>
      <c r="F21" s="4"/>
      <c r="G21" s="4"/>
      <c r="H21" s="4"/>
      <c r="I21" s="4"/>
      <c r="J21" s="4"/>
      <c r="K21" s="4"/>
      <c r="L21" s="4"/>
      <c r="M21" s="4"/>
      <c r="N21" s="4"/>
      <c r="O21" s="4"/>
    </row>
    <row r="22" spans="1:15" ht="15.75" x14ac:dyDescent="0.25">
      <c r="A22" s="4"/>
      <c r="B22" s="4"/>
      <c r="C22" s="4"/>
      <c r="D22" s="4" t="s">
        <v>534</v>
      </c>
      <c r="E22" s="4"/>
      <c r="F22" s="4"/>
      <c r="G22" s="4"/>
      <c r="H22" s="4"/>
      <c r="I22" s="4"/>
      <c r="J22" s="4"/>
      <c r="K22" s="4"/>
      <c r="L22" s="4"/>
      <c r="M22" s="4"/>
      <c r="N22" s="4"/>
      <c r="O22" s="4"/>
    </row>
    <row r="23" spans="1:15" ht="15.75" x14ac:dyDescent="0.25">
      <c r="A23" s="4">
        <v>85</v>
      </c>
      <c r="B23" s="4" t="s">
        <v>874</v>
      </c>
      <c r="D23" s="4" t="s">
        <v>288</v>
      </c>
      <c r="E23" s="4" t="s">
        <v>480</v>
      </c>
      <c r="F23" s="4"/>
      <c r="G23" s="4"/>
      <c r="H23" s="4" t="s">
        <v>481</v>
      </c>
      <c r="I23" s="4" t="s">
        <v>55</v>
      </c>
      <c r="J23" s="4">
        <v>0</v>
      </c>
      <c r="K23" s="4" t="s">
        <v>521</v>
      </c>
      <c r="L23" s="4">
        <v>13</v>
      </c>
      <c r="M23" s="4">
        <v>0</v>
      </c>
    </row>
    <row r="24" spans="1:15" ht="15.75" x14ac:dyDescent="0.25">
      <c r="A24" s="4"/>
      <c r="B24" s="4"/>
      <c r="D24" s="4" t="s">
        <v>532</v>
      </c>
      <c r="E24" s="4"/>
      <c r="F24" s="4"/>
      <c r="G24" s="4"/>
      <c r="H24" s="4"/>
      <c r="I24" s="4"/>
      <c r="J24" s="4"/>
      <c r="K24" s="4"/>
      <c r="L24" s="4"/>
      <c r="M24" s="4"/>
    </row>
    <row r="25" spans="1:15" ht="15.75" x14ac:dyDescent="0.25">
      <c r="A25" s="4">
        <v>109</v>
      </c>
      <c r="B25" s="4"/>
      <c r="D25" s="4" t="s">
        <v>288</v>
      </c>
      <c r="E25" s="4" t="s">
        <v>822</v>
      </c>
      <c r="F25" s="4"/>
      <c r="G25" s="4"/>
      <c r="H25" s="4" t="s">
        <v>482</v>
      </c>
      <c r="I25" s="4" t="s">
        <v>55</v>
      </c>
      <c r="J25" s="4">
        <v>0</v>
      </c>
      <c r="K25" s="4" t="s">
        <v>224</v>
      </c>
      <c r="L25" s="4">
        <v>48</v>
      </c>
      <c r="M25" s="4">
        <v>7.02</v>
      </c>
      <c r="N25" s="4">
        <v>45.588870999999997</v>
      </c>
      <c r="O25" s="4">
        <v>-122.764115</v>
      </c>
    </row>
    <row r="26" spans="1:15" ht="15.75" x14ac:dyDescent="0.25">
      <c r="A26" s="4"/>
      <c r="B26" s="4"/>
      <c r="C26" s="4"/>
      <c r="D26" s="4" t="s">
        <v>532</v>
      </c>
      <c r="E26" s="4"/>
      <c r="F26" s="4"/>
      <c r="G26" s="4"/>
      <c r="H26" s="4"/>
      <c r="I26" s="4"/>
      <c r="J26" s="4"/>
      <c r="K26" s="4"/>
      <c r="L26" s="4"/>
      <c r="M26" s="4"/>
      <c r="N26" s="4"/>
      <c r="O26" s="4"/>
    </row>
    <row r="27" spans="1:15" ht="15.75" x14ac:dyDescent="0.25">
      <c r="A27" s="4"/>
      <c r="B27" s="4"/>
      <c r="C27" s="4"/>
      <c r="D27" s="4" t="s">
        <v>532</v>
      </c>
      <c r="E27" s="4"/>
      <c r="F27" s="4"/>
      <c r="G27" s="4"/>
      <c r="H27" s="4"/>
      <c r="I27" s="4"/>
      <c r="J27" s="4"/>
      <c r="K27" s="4"/>
      <c r="L27" s="4"/>
      <c r="M27" s="4"/>
      <c r="N27" s="4"/>
      <c r="O27" s="4"/>
    </row>
    <row r="28" spans="1:15" ht="15.75" x14ac:dyDescent="0.25">
      <c r="A28" s="4">
        <v>125</v>
      </c>
      <c r="B28" s="4"/>
      <c r="D28" s="4" t="s">
        <v>33</v>
      </c>
      <c r="E28" s="4" t="s">
        <v>875</v>
      </c>
      <c r="F28" s="4" t="s">
        <v>117</v>
      </c>
      <c r="G28" s="4" t="s">
        <v>118</v>
      </c>
      <c r="H28" s="4" t="s">
        <v>466</v>
      </c>
      <c r="I28" s="4" t="s">
        <v>55</v>
      </c>
      <c r="J28" s="4">
        <v>0</v>
      </c>
      <c r="K28" s="4" t="s">
        <v>508</v>
      </c>
      <c r="L28" s="4">
        <v>46</v>
      </c>
      <c r="M28" s="4">
        <v>79.569999999999993</v>
      </c>
      <c r="N28" s="4">
        <v>45.575597000000002</v>
      </c>
      <c r="O28" s="4">
        <v>-122.754328</v>
      </c>
    </row>
    <row r="29" spans="1:15" ht="15.75" x14ac:dyDescent="0.25">
      <c r="A29" s="4"/>
      <c r="B29" s="4"/>
      <c r="D29" s="4" t="s">
        <v>288</v>
      </c>
      <c r="E29" s="4"/>
      <c r="F29" s="4"/>
      <c r="G29" s="4"/>
      <c r="H29" s="4"/>
      <c r="I29" s="4"/>
      <c r="J29" s="4"/>
      <c r="K29" s="4"/>
      <c r="L29" s="4"/>
      <c r="M29" s="4"/>
    </row>
    <row r="30" spans="1:15" ht="15.75" x14ac:dyDescent="0.25">
      <c r="A30" s="4">
        <v>126</v>
      </c>
      <c r="B30" s="4"/>
      <c r="D30" s="4"/>
      <c r="E30" s="4" t="s">
        <v>876</v>
      </c>
      <c r="F30" s="4" t="s">
        <v>117</v>
      </c>
      <c r="G30" s="4" t="s">
        <v>118</v>
      </c>
      <c r="H30" s="4" t="s">
        <v>467</v>
      </c>
      <c r="I30" s="4" t="s">
        <v>509</v>
      </c>
      <c r="J30" s="4">
        <v>30</v>
      </c>
      <c r="K30" s="4" t="s">
        <v>509</v>
      </c>
      <c r="L30" s="4">
        <v>30</v>
      </c>
      <c r="M30" s="4">
        <v>13.15</v>
      </c>
      <c r="N30" s="4">
        <v>45.584493999999999</v>
      </c>
      <c r="O30" s="4">
        <v>-122.75654400000001</v>
      </c>
    </row>
    <row r="31" spans="1:15" ht="15.75" x14ac:dyDescent="0.25">
      <c r="A31" s="4">
        <v>131</v>
      </c>
      <c r="B31" s="4"/>
      <c r="D31" s="4" t="s">
        <v>532</v>
      </c>
      <c r="E31" s="4" t="s">
        <v>877</v>
      </c>
      <c r="F31" s="4" t="s">
        <v>117</v>
      </c>
      <c r="G31" s="4" t="s">
        <v>118</v>
      </c>
      <c r="H31" s="4" t="s">
        <v>468</v>
      </c>
      <c r="I31" s="4" t="s">
        <v>55</v>
      </c>
      <c r="J31" s="4">
        <v>0</v>
      </c>
      <c r="K31" s="4" t="s">
        <v>510</v>
      </c>
      <c r="L31" s="4">
        <v>30</v>
      </c>
      <c r="M31" s="4">
        <v>59.76</v>
      </c>
      <c r="N31" s="4">
        <v>45.571489</v>
      </c>
      <c r="O31" s="4">
        <v>-122.74612999999999</v>
      </c>
    </row>
    <row r="32" spans="1:15" ht="15.75" x14ac:dyDescent="0.25">
      <c r="A32" s="4"/>
      <c r="B32" s="4"/>
      <c r="D32" s="4" t="s">
        <v>33</v>
      </c>
      <c r="E32" s="4"/>
      <c r="F32" s="4"/>
      <c r="G32" s="4"/>
      <c r="H32" s="4"/>
      <c r="I32" s="4"/>
      <c r="J32" s="4"/>
      <c r="K32" s="4"/>
      <c r="L32" s="4"/>
      <c r="M32" s="4"/>
    </row>
    <row r="33" spans="1:15" ht="15.75" x14ac:dyDescent="0.25">
      <c r="A33" s="4"/>
      <c r="B33" s="4"/>
      <c r="D33" s="4" t="s">
        <v>288</v>
      </c>
      <c r="E33" s="4"/>
      <c r="F33" s="4"/>
      <c r="G33" s="4"/>
      <c r="H33" s="4"/>
      <c r="I33" s="4"/>
      <c r="J33" s="4"/>
      <c r="K33" s="4"/>
      <c r="L33" s="4"/>
      <c r="M33" s="4"/>
    </row>
    <row r="34" spans="1:15" ht="15.75" x14ac:dyDescent="0.25">
      <c r="A34" s="4">
        <v>148</v>
      </c>
      <c r="B34" s="4"/>
      <c r="D34" s="4"/>
      <c r="E34" s="4" t="s">
        <v>878</v>
      </c>
      <c r="F34" s="4" t="s">
        <v>117</v>
      </c>
      <c r="G34" s="4" t="s">
        <v>118</v>
      </c>
      <c r="H34" s="4" t="s">
        <v>464</v>
      </c>
      <c r="I34" s="4" t="s">
        <v>450</v>
      </c>
      <c r="J34" s="4">
        <v>51</v>
      </c>
      <c r="K34" s="4" t="s">
        <v>450</v>
      </c>
      <c r="L34" s="4">
        <v>51</v>
      </c>
      <c r="M34" s="4">
        <v>3.51</v>
      </c>
      <c r="N34" s="4">
        <v>45.567351000000002</v>
      </c>
      <c r="O34" s="4">
        <v>-122.751921</v>
      </c>
    </row>
    <row r="35" spans="1:15" ht="15.75" x14ac:dyDescent="0.25">
      <c r="A35" s="4">
        <v>155</v>
      </c>
      <c r="B35" s="4"/>
      <c r="D35" s="4"/>
      <c r="E35" s="4" t="s">
        <v>879</v>
      </c>
      <c r="F35" s="4" t="s">
        <v>117</v>
      </c>
      <c r="G35" s="4" t="s">
        <v>118</v>
      </c>
      <c r="H35" s="4" t="s">
        <v>469</v>
      </c>
      <c r="I35" s="4" t="s">
        <v>511</v>
      </c>
      <c r="J35" s="4">
        <v>33</v>
      </c>
      <c r="K35" s="4" t="s">
        <v>512</v>
      </c>
      <c r="L35" s="4">
        <v>10</v>
      </c>
      <c r="M35" s="4">
        <v>36.5</v>
      </c>
      <c r="N35" s="4">
        <v>45.574451000000003</v>
      </c>
      <c r="O35" s="4">
        <v>-122.734323</v>
      </c>
    </row>
    <row r="36" spans="1:15" ht="15.75" x14ac:dyDescent="0.25">
      <c r="A36" s="4">
        <v>157</v>
      </c>
      <c r="B36" s="4"/>
      <c r="C36" s="4"/>
      <c r="D36" s="4" t="s">
        <v>288</v>
      </c>
      <c r="E36" s="4" t="s">
        <v>811</v>
      </c>
      <c r="F36" s="4" t="s">
        <v>117</v>
      </c>
      <c r="G36" s="4" t="s">
        <v>118</v>
      </c>
      <c r="H36" s="4" t="s">
        <v>483</v>
      </c>
      <c r="I36" s="4" t="s">
        <v>55</v>
      </c>
      <c r="J36" s="4">
        <v>0</v>
      </c>
      <c r="K36" s="4" t="s">
        <v>296</v>
      </c>
      <c r="L36" s="4">
        <v>76</v>
      </c>
      <c r="M36" s="4">
        <v>166.63</v>
      </c>
      <c r="N36" s="4">
        <v>45.564888000000003</v>
      </c>
      <c r="O36" s="4">
        <v>-122.71941099999999</v>
      </c>
    </row>
    <row r="37" spans="1:15" ht="15.75" x14ac:dyDescent="0.25">
      <c r="A37" s="4">
        <v>158</v>
      </c>
      <c r="B37" s="4"/>
      <c r="C37" s="4"/>
      <c r="D37" s="4" t="s">
        <v>288</v>
      </c>
      <c r="E37" s="4" t="s">
        <v>812</v>
      </c>
      <c r="F37" s="4"/>
      <c r="G37" s="4"/>
      <c r="H37" s="4" t="s">
        <v>484</v>
      </c>
      <c r="I37" s="4" t="s">
        <v>55</v>
      </c>
      <c r="J37" s="4">
        <v>0</v>
      </c>
      <c r="K37" s="4" t="s">
        <v>448</v>
      </c>
      <c r="L37" s="4">
        <v>52</v>
      </c>
      <c r="M37" s="4">
        <v>14.42</v>
      </c>
      <c r="N37" s="4">
        <v>45.564151000000003</v>
      </c>
      <c r="O37" s="4">
        <v>-122.717519</v>
      </c>
    </row>
    <row r="38" spans="1:15" ht="15.75" x14ac:dyDescent="0.25">
      <c r="A38" s="4"/>
      <c r="B38" s="4"/>
      <c r="C38" s="4"/>
      <c r="D38" s="4" t="s">
        <v>532</v>
      </c>
      <c r="E38" s="4"/>
      <c r="F38" s="4"/>
      <c r="G38" s="4"/>
      <c r="H38" s="4"/>
      <c r="I38" s="4"/>
      <c r="J38" s="4"/>
      <c r="K38" s="4"/>
      <c r="L38" s="4"/>
      <c r="M38" s="4"/>
      <c r="N38" s="4"/>
      <c r="O38" s="4"/>
    </row>
    <row r="39" spans="1:15" ht="15.75" x14ac:dyDescent="0.25">
      <c r="A39" s="4">
        <v>160</v>
      </c>
      <c r="B39" s="4"/>
      <c r="C39" s="4"/>
      <c r="D39" s="4" t="s">
        <v>288</v>
      </c>
      <c r="E39" s="4" t="s">
        <v>813</v>
      </c>
      <c r="F39" s="4"/>
      <c r="G39" s="4"/>
      <c r="H39" s="4" t="s">
        <v>251</v>
      </c>
      <c r="I39" s="4" t="s">
        <v>55</v>
      </c>
      <c r="J39" s="4">
        <v>0</v>
      </c>
      <c r="K39" s="4" t="s">
        <v>448</v>
      </c>
      <c r="L39" s="4">
        <v>52</v>
      </c>
      <c r="M39" s="4">
        <v>26.05</v>
      </c>
      <c r="N39" s="4">
        <v>45.554932000000001</v>
      </c>
      <c r="O39" s="4">
        <v>-122.70086999999999</v>
      </c>
    </row>
    <row r="40" spans="1:15" ht="15.75" x14ac:dyDescent="0.25">
      <c r="A40" s="4">
        <v>161</v>
      </c>
      <c r="B40" s="4"/>
      <c r="C40" s="4"/>
      <c r="D40" s="4" t="s">
        <v>288</v>
      </c>
      <c r="E40" s="4" t="s">
        <v>880</v>
      </c>
      <c r="F40" s="4"/>
      <c r="G40" s="4"/>
      <c r="H40" s="4" t="s">
        <v>485</v>
      </c>
      <c r="I40" s="4" t="s">
        <v>55</v>
      </c>
      <c r="J40" s="4">
        <v>0</v>
      </c>
      <c r="K40" s="4" t="s">
        <v>226</v>
      </c>
      <c r="L40" s="4">
        <v>47</v>
      </c>
      <c r="M40" s="4">
        <v>2.99</v>
      </c>
      <c r="N40" s="4">
        <v>45.562945999999997</v>
      </c>
      <c r="O40" s="4">
        <v>-122.713882</v>
      </c>
    </row>
    <row r="41" spans="1:15" ht="15.75" x14ac:dyDescent="0.25">
      <c r="A41" s="4">
        <v>162</v>
      </c>
      <c r="B41" s="4"/>
      <c r="C41" s="4"/>
      <c r="D41" s="4" t="s">
        <v>288</v>
      </c>
      <c r="E41" s="4" t="s">
        <v>881</v>
      </c>
      <c r="F41" s="4"/>
      <c r="G41" s="4"/>
      <c r="H41" s="4" t="s">
        <v>486</v>
      </c>
      <c r="I41" s="4" t="s">
        <v>55</v>
      </c>
      <c r="J41" s="4">
        <v>0</v>
      </c>
      <c r="K41" s="4" t="s">
        <v>522</v>
      </c>
      <c r="L41" s="4">
        <v>14</v>
      </c>
      <c r="M41" s="4">
        <v>1.99</v>
      </c>
      <c r="N41" s="4">
        <v>45.561013000000003</v>
      </c>
      <c r="O41" s="4">
        <v>-122.711963</v>
      </c>
    </row>
    <row r="42" spans="1:15" ht="15.75" x14ac:dyDescent="0.25">
      <c r="A42" s="4">
        <v>165</v>
      </c>
      <c r="B42" s="4"/>
      <c r="C42" s="4"/>
      <c r="D42" s="4" t="s">
        <v>288</v>
      </c>
      <c r="E42" s="4" t="s">
        <v>882</v>
      </c>
      <c r="F42" s="4"/>
      <c r="G42" s="4"/>
      <c r="H42" s="4" t="s">
        <v>251</v>
      </c>
      <c r="I42" s="4" t="s">
        <v>55</v>
      </c>
      <c r="J42" s="4">
        <v>0</v>
      </c>
      <c r="K42" s="4" t="s">
        <v>283</v>
      </c>
      <c r="L42" s="4">
        <v>45</v>
      </c>
      <c r="M42" s="4">
        <v>2.5</v>
      </c>
      <c r="N42" s="4">
        <v>45.562306999999997</v>
      </c>
      <c r="O42" s="4">
        <v>-122.71072700000001</v>
      </c>
    </row>
    <row r="43" spans="1:15" ht="15.75" x14ac:dyDescent="0.25">
      <c r="A43" s="4"/>
      <c r="B43" s="4"/>
      <c r="C43" s="4"/>
      <c r="D43" s="4" t="s">
        <v>532</v>
      </c>
      <c r="E43" s="4"/>
      <c r="F43" s="4"/>
      <c r="G43" s="4"/>
      <c r="H43" s="4"/>
      <c r="I43" s="4"/>
      <c r="J43" s="4"/>
      <c r="K43" s="4"/>
      <c r="L43" s="4"/>
      <c r="M43" s="4"/>
      <c r="N43" s="4"/>
      <c r="O43" s="4"/>
    </row>
    <row r="44" spans="1:15" ht="15.75" x14ac:dyDescent="0.25">
      <c r="A44" s="4">
        <v>166</v>
      </c>
      <c r="B44" s="4"/>
      <c r="C44" s="4"/>
      <c r="D44" s="4" t="s">
        <v>288</v>
      </c>
      <c r="E44" s="4" t="s">
        <v>883</v>
      </c>
      <c r="F44" s="4" t="s">
        <v>117</v>
      </c>
      <c r="G44" s="4" t="s">
        <v>118</v>
      </c>
      <c r="H44" s="4" t="s">
        <v>487</v>
      </c>
      <c r="I44" s="4" t="s">
        <v>55</v>
      </c>
      <c r="J44" s="4">
        <v>0</v>
      </c>
      <c r="K44" s="4" t="s">
        <v>523</v>
      </c>
      <c r="L44" s="4">
        <v>54</v>
      </c>
      <c r="M44" s="4">
        <v>2.5499999999999998</v>
      </c>
      <c r="N44" s="4">
        <v>45.560166000000002</v>
      </c>
      <c r="O44" s="4">
        <v>-122.709417</v>
      </c>
    </row>
    <row r="45" spans="1:15" ht="15.75" x14ac:dyDescent="0.25">
      <c r="A45" s="4"/>
      <c r="B45" s="4"/>
      <c r="C45" s="4"/>
      <c r="D45" s="4" t="s">
        <v>532</v>
      </c>
      <c r="E45" s="4"/>
      <c r="F45" s="4"/>
      <c r="G45" s="4"/>
      <c r="H45" s="4"/>
      <c r="I45" s="4"/>
      <c r="J45" s="4"/>
      <c r="K45" s="4"/>
      <c r="L45" s="4"/>
      <c r="M45" s="4"/>
      <c r="N45" s="4"/>
      <c r="O45" s="4"/>
    </row>
    <row r="46" spans="1:15" ht="15.75" x14ac:dyDescent="0.25">
      <c r="A46" s="4">
        <v>181</v>
      </c>
      <c r="B46" s="4"/>
      <c r="D46" s="4"/>
      <c r="E46" s="4" t="s">
        <v>884</v>
      </c>
      <c r="F46" s="4" t="s">
        <v>117</v>
      </c>
      <c r="G46" s="4" t="s">
        <v>118</v>
      </c>
      <c r="H46" s="4" t="s">
        <v>470</v>
      </c>
      <c r="I46" s="5">
        <v>28734</v>
      </c>
      <c r="J46" s="4">
        <v>3.0000000000000001E-3</v>
      </c>
      <c r="K46" s="4" t="s">
        <v>55</v>
      </c>
      <c r="L46" s="4">
        <v>0</v>
      </c>
      <c r="M46" s="4">
        <v>14.07</v>
      </c>
      <c r="N46" s="4">
        <v>45.556541000000003</v>
      </c>
      <c r="O46" s="4">
        <v>-122.728059</v>
      </c>
    </row>
    <row r="47" spans="1:15" ht="15.75" x14ac:dyDescent="0.25">
      <c r="A47" s="4"/>
      <c r="B47" s="4"/>
      <c r="D47" s="4"/>
      <c r="E47" s="4"/>
      <c r="F47" s="4"/>
      <c r="G47" s="4"/>
      <c r="H47" s="4"/>
      <c r="I47" s="4"/>
      <c r="J47" s="4"/>
      <c r="K47" s="4"/>
      <c r="L47" s="4"/>
      <c r="M47" s="4"/>
    </row>
    <row r="48" spans="1:15" ht="15.75" x14ac:dyDescent="0.25">
      <c r="A48" s="4"/>
      <c r="B48" s="4"/>
      <c r="D48" s="4"/>
      <c r="E48" s="4"/>
      <c r="F48" s="4"/>
      <c r="G48" s="4"/>
      <c r="H48" s="4"/>
      <c r="I48" s="4"/>
      <c r="J48" s="4"/>
      <c r="K48" s="4"/>
      <c r="L48" s="4"/>
      <c r="M48" s="4"/>
    </row>
    <row r="49" spans="1:15" ht="15.75" x14ac:dyDescent="0.25">
      <c r="A49" s="4">
        <v>182</v>
      </c>
      <c r="B49" s="4"/>
      <c r="C49" s="4"/>
      <c r="D49" s="4" t="s">
        <v>288</v>
      </c>
      <c r="E49" s="4" t="s">
        <v>885</v>
      </c>
      <c r="F49" s="4" t="s">
        <v>117</v>
      </c>
      <c r="G49" s="4" t="s">
        <v>118</v>
      </c>
      <c r="H49" s="4" t="s">
        <v>256</v>
      </c>
      <c r="I49" s="4" t="s">
        <v>55</v>
      </c>
      <c r="J49" s="4">
        <v>0</v>
      </c>
      <c r="K49" s="4" t="s">
        <v>224</v>
      </c>
      <c r="L49" s="4">
        <v>48</v>
      </c>
      <c r="M49" s="4">
        <v>29.08</v>
      </c>
      <c r="N49" s="4">
        <v>45.560732999999999</v>
      </c>
      <c r="O49" s="4">
        <v>-122.733569</v>
      </c>
    </row>
    <row r="50" spans="1:15" ht="17.25" customHeight="1" x14ac:dyDescent="0.25">
      <c r="A50" s="4"/>
      <c r="B50" s="4"/>
      <c r="C50" s="4"/>
      <c r="D50" s="4" t="s">
        <v>532</v>
      </c>
      <c r="F50" s="4"/>
      <c r="G50" s="4"/>
      <c r="H50" s="4"/>
      <c r="I50" s="4"/>
      <c r="J50" s="4"/>
      <c r="K50" s="4"/>
      <c r="L50" s="4"/>
      <c r="M50" s="4"/>
      <c r="N50" s="4"/>
      <c r="O50" s="4"/>
    </row>
    <row r="51" spans="1:15" ht="15.75" x14ac:dyDescent="0.25">
      <c r="A51" s="4">
        <v>186</v>
      </c>
      <c r="B51" s="4"/>
      <c r="C51" s="4"/>
      <c r="D51" s="4" t="s">
        <v>288</v>
      </c>
      <c r="E51" s="4" t="s">
        <v>824</v>
      </c>
      <c r="F51" s="4" t="s">
        <v>117</v>
      </c>
      <c r="G51" s="4" t="s">
        <v>118</v>
      </c>
      <c r="H51" s="4" t="s">
        <v>488</v>
      </c>
      <c r="I51" s="4" t="s">
        <v>55</v>
      </c>
      <c r="J51" s="4">
        <v>0</v>
      </c>
      <c r="K51" s="4" t="s">
        <v>283</v>
      </c>
      <c r="L51" s="4">
        <v>45</v>
      </c>
      <c r="M51" s="4">
        <v>55.36</v>
      </c>
      <c r="N51" s="4">
        <v>45.554926999999999</v>
      </c>
      <c r="O51" s="4">
        <v>-122.720518</v>
      </c>
    </row>
    <row r="52" spans="1:15" ht="15.75" x14ac:dyDescent="0.25">
      <c r="A52" s="4">
        <v>189</v>
      </c>
      <c r="B52" s="4"/>
      <c r="C52" s="4"/>
      <c r="D52" s="4" t="s">
        <v>288</v>
      </c>
      <c r="E52" s="4" t="s">
        <v>886</v>
      </c>
      <c r="F52" s="4" t="s">
        <v>117</v>
      </c>
      <c r="G52" s="4" t="s">
        <v>118</v>
      </c>
      <c r="H52" s="4" t="s">
        <v>489</v>
      </c>
      <c r="I52" s="4" t="s">
        <v>55</v>
      </c>
      <c r="J52" s="4">
        <v>0</v>
      </c>
      <c r="K52" s="4" t="s">
        <v>224</v>
      </c>
      <c r="L52" s="4">
        <v>48</v>
      </c>
      <c r="M52" s="4">
        <v>2.63</v>
      </c>
      <c r="N52" s="4">
        <v>45.549653999999997</v>
      </c>
      <c r="O52" s="4">
        <v>-122.70590900000001</v>
      </c>
    </row>
    <row r="53" spans="1:15" ht="15.75" x14ac:dyDescent="0.25">
      <c r="A53" s="4"/>
      <c r="B53" s="4"/>
      <c r="C53" s="4"/>
      <c r="D53" s="4" t="s">
        <v>532</v>
      </c>
      <c r="E53" s="4"/>
      <c r="F53" s="4"/>
      <c r="G53" s="4"/>
      <c r="H53" s="4"/>
      <c r="I53" s="4"/>
      <c r="J53" s="4"/>
      <c r="K53" s="4"/>
      <c r="L53" s="4"/>
      <c r="M53" s="4"/>
      <c r="N53" s="4"/>
      <c r="O53" s="4"/>
    </row>
    <row r="54" spans="1:15" ht="15.75" x14ac:dyDescent="0.25">
      <c r="A54" s="4">
        <v>190</v>
      </c>
      <c r="B54" s="4"/>
      <c r="C54" s="4"/>
      <c r="D54" s="4" t="s">
        <v>288</v>
      </c>
      <c r="E54" s="4" t="s">
        <v>887</v>
      </c>
      <c r="F54" s="4" t="s">
        <v>117</v>
      </c>
      <c r="G54" s="4" t="s">
        <v>118</v>
      </c>
      <c r="H54" s="4" t="s">
        <v>51</v>
      </c>
      <c r="I54" s="4" t="s">
        <v>55</v>
      </c>
      <c r="J54" s="4">
        <v>0</v>
      </c>
      <c r="K54" s="4" t="s">
        <v>226</v>
      </c>
      <c r="L54" s="4">
        <v>47</v>
      </c>
      <c r="M54" s="4">
        <v>0.62</v>
      </c>
      <c r="N54" s="4">
        <v>45.548974000000001</v>
      </c>
      <c r="O54" s="4">
        <v>-122.705934</v>
      </c>
    </row>
    <row r="55" spans="1:15" ht="15.75" x14ac:dyDescent="0.25">
      <c r="A55" s="4">
        <v>193</v>
      </c>
      <c r="B55" s="4"/>
      <c r="D55" s="4"/>
      <c r="E55" s="4" t="s">
        <v>888</v>
      </c>
      <c r="F55" s="4" t="s">
        <v>117</v>
      </c>
      <c r="G55" s="4" t="s">
        <v>118</v>
      </c>
      <c r="H55" s="4" t="s">
        <v>51</v>
      </c>
      <c r="I55" s="4" t="s">
        <v>513</v>
      </c>
      <c r="J55" s="4">
        <v>53</v>
      </c>
      <c r="K55" s="4" t="s">
        <v>513</v>
      </c>
      <c r="L55" s="4">
        <v>53</v>
      </c>
      <c r="M55" s="4">
        <v>2.67</v>
      </c>
      <c r="N55" s="4">
        <v>45.553975999999999</v>
      </c>
      <c r="O55" s="4">
        <v>-122.733548</v>
      </c>
    </row>
    <row r="56" spans="1:15" ht="15.75" x14ac:dyDescent="0.25">
      <c r="A56" s="4">
        <v>200</v>
      </c>
      <c r="B56" s="4"/>
      <c r="C56" s="4"/>
      <c r="D56" s="4" t="s">
        <v>288</v>
      </c>
      <c r="E56" s="4" t="s">
        <v>889</v>
      </c>
      <c r="F56" s="4" t="s">
        <v>117</v>
      </c>
      <c r="G56" s="4" t="s">
        <v>118</v>
      </c>
      <c r="H56" s="4" t="s">
        <v>490</v>
      </c>
      <c r="I56" s="4" t="s">
        <v>55</v>
      </c>
      <c r="J56" s="4">
        <v>0</v>
      </c>
      <c r="K56" s="4" t="s">
        <v>524</v>
      </c>
      <c r="L56" s="4">
        <v>36</v>
      </c>
      <c r="M56" s="4">
        <v>7.14</v>
      </c>
      <c r="N56" s="4">
        <v>45.549118999999997</v>
      </c>
      <c r="O56" s="4">
        <v>-122.724847</v>
      </c>
    </row>
    <row r="57" spans="1:15" ht="15.75" x14ac:dyDescent="0.25">
      <c r="A57" s="4"/>
      <c r="B57" s="4"/>
      <c r="C57" s="4"/>
      <c r="D57" s="4" t="s">
        <v>532</v>
      </c>
      <c r="E57" s="4"/>
      <c r="F57" s="4"/>
      <c r="G57" s="4"/>
      <c r="H57" s="4"/>
      <c r="I57" s="4"/>
      <c r="J57" s="4"/>
      <c r="K57" s="4"/>
      <c r="L57" s="4"/>
      <c r="M57" s="4"/>
      <c r="N57" s="4"/>
      <c r="O57" s="4"/>
    </row>
    <row r="58" spans="1:15" ht="15.75" x14ac:dyDescent="0.25">
      <c r="A58" s="4">
        <v>201</v>
      </c>
      <c r="B58" s="4" t="s">
        <v>874</v>
      </c>
      <c r="C58" s="4"/>
      <c r="D58" s="4" t="s">
        <v>288</v>
      </c>
      <c r="E58" s="4" t="s">
        <v>491</v>
      </c>
      <c r="F58" s="4" t="s">
        <v>117</v>
      </c>
      <c r="G58" s="4" t="s">
        <v>118</v>
      </c>
      <c r="H58" s="4" t="s">
        <v>492</v>
      </c>
      <c r="I58" s="4" t="s">
        <v>55</v>
      </c>
      <c r="J58" s="4">
        <v>0</v>
      </c>
      <c r="K58" s="4" t="s">
        <v>516</v>
      </c>
      <c r="L58" s="4">
        <v>123</v>
      </c>
      <c r="M58" s="4">
        <v>0</v>
      </c>
      <c r="N58" s="4"/>
      <c r="O58" s="4"/>
    </row>
    <row r="59" spans="1:15" ht="15.75" x14ac:dyDescent="0.25">
      <c r="A59" s="4">
        <v>210</v>
      </c>
      <c r="B59" s="4"/>
      <c r="C59" s="4"/>
      <c r="D59" s="4" t="s">
        <v>288</v>
      </c>
      <c r="E59" s="4" t="s">
        <v>890</v>
      </c>
      <c r="F59" s="4" t="s">
        <v>117</v>
      </c>
      <c r="G59" s="4" t="s">
        <v>118</v>
      </c>
      <c r="H59" s="4" t="s">
        <v>493</v>
      </c>
      <c r="I59" s="4" t="s">
        <v>55</v>
      </c>
      <c r="J59" s="4">
        <v>0</v>
      </c>
      <c r="K59" s="4" t="s">
        <v>508</v>
      </c>
      <c r="L59" s="4">
        <v>46</v>
      </c>
      <c r="M59" s="4">
        <v>2</v>
      </c>
      <c r="N59" s="4">
        <v>45.570861000000001</v>
      </c>
      <c r="O59" s="4">
        <v>-122.713562</v>
      </c>
    </row>
    <row r="60" spans="1:15" ht="15.75" x14ac:dyDescent="0.25">
      <c r="A60" s="4">
        <v>213</v>
      </c>
      <c r="B60" s="4"/>
      <c r="C60" s="4"/>
      <c r="D60" s="4" t="s">
        <v>288</v>
      </c>
      <c r="E60" s="4" t="s">
        <v>891</v>
      </c>
      <c r="F60" s="4" t="s">
        <v>117</v>
      </c>
      <c r="G60" s="4" t="s">
        <v>118</v>
      </c>
      <c r="H60" s="4" t="s">
        <v>51</v>
      </c>
      <c r="I60" s="4" t="s">
        <v>55</v>
      </c>
      <c r="J60" s="4">
        <v>0</v>
      </c>
      <c r="K60" s="4" t="s">
        <v>225</v>
      </c>
      <c r="L60" s="4">
        <v>44</v>
      </c>
      <c r="M60" s="4">
        <v>11.33</v>
      </c>
      <c r="N60" s="4"/>
      <c r="O60" s="4"/>
    </row>
    <row r="61" spans="1:15" ht="15.75" x14ac:dyDescent="0.25">
      <c r="A61" s="4"/>
      <c r="B61" s="4"/>
      <c r="C61" s="4"/>
      <c r="D61" s="4" t="s">
        <v>532</v>
      </c>
      <c r="E61" s="4"/>
      <c r="F61" s="4"/>
      <c r="G61" s="4"/>
      <c r="H61" s="4"/>
      <c r="I61" s="4"/>
      <c r="J61" s="4"/>
      <c r="K61" s="4"/>
      <c r="L61" s="4"/>
      <c r="M61" s="4"/>
      <c r="N61" s="4"/>
      <c r="O61" s="4"/>
    </row>
    <row r="62" spans="1:15" ht="15.75" x14ac:dyDescent="0.25">
      <c r="A62" s="4">
        <v>220</v>
      </c>
      <c r="B62" s="4"/>
      <c r="D62" s="4" t="s">
        <v>270</v>
      </c>
      <c r="E62" s="4" t="s">
        <v>892</v>
      </c>
      <c r="F62" s="4" t="s">
        <v>117</v>
      </c>
      <c r="G62" s="4" t="s">
        <v>118</v>
      </c>
      <c r="H62" s="4" t="s">
        <v>471</v>
      </c>
      <c r="I62" s="4" t="s">
        <v>514</v>
      </c>
      <c r="J62" s="4">
        <v>75</v>
      </c>
      <c r="K62" s="4" t="s">
        <v>514</v>
      </c>
      <c r="L62" s="4">
        <v>75</v>
      </c>
      <c r="M62" s="4">
        <v>12.17</v>
      </c>
      <c r="N62" s="4">
        <v>45.544685000000001</v>
      </c>
      <c r="O62" s="4">
        <v>-122.69724100000001</v>
      </c>
    </row>
    <row r="63" spans="1:15" ht="15.75" x14ac:dyDescent="0.25">
      <c r="A63" s="4"/>
      <c r="B63" s="4"/>
      <c r="D63" s="4" t="s">
        <v>41</v>
      </c>
      <c r="E63" s="4"/>
      <c r="F63" s="4"/>
      <c r="G63" s="4"/>
      <c r="H63" s="4"/>
      <c r="I63" s="4"/>
      <c r="J63" s="4"/>
      <c r="K63" s="4"/>
      <c r="L63" s="4"/>
      <c r="M63" s="4"/>
    </row>
    <row r="64" spans="1:15" ht="15.75" x14ac:dyDescent="0.25">
      <c r="A64" s="4"/>
      <c r="B64" s="4"/>
      <c r="D64" s="4" t="s">
        <v>76</v>
      </c>
      <c r="E64" s="4"/>
      <c r="F64" s="4"/>
      <c r="G64" s="4"/>
      <c r="H64" s="4"/>
      <c r="I64" s="4"/>
      <c r="J64" s="4"/>
      <c r="K64" s="4"/>
      <c r="L64" s="4"/>
      <c r="M64" s="4"/>
    </row>
    <row r="65" spans="1:15" ht="15.75" x14ac:dyDescent="0.25">
      <c r="A65" s="4">
        <v>221</v>
      </c>
      <c r="B65" s="4"/>
      <c r="D65" s="4" t="s">
        <v>41</v>
      </c>
      <c r="E65" s="4" t="s">
        <v>893</v>
      </c>
      <c r="F65" s="4" t="s">
        <v>117</v>
      </c>
      <c r="G65" s="4" t="s">
        <v>118</v>
      </c>
      <c r="H65" s="4" t="s">
        <v>472</v>
      </c>
      <c r="I65" s="4" t="s">
        <v>514</v>
      </c>
      <c r="J65" s="4">
        <v>75</v>
      </c>
      <c r="K65" s="4" t="s">
        <v>514</v>
      </c>
      <c r="L65" s="4">
        <v>75</v>
      </c>
      <c r="M65" s="4">
        <v>11.84</v>
      </c>
      <c r="N65" s="4">
        <v>45.543564000000003</v>
      </c>
      <c r="O65" s="4">
        <v>-122.695436</v>
      </c>
    </row>
    <row r="66" spans="1:15" ht="15.75" x14ac:dyDescent="0.25">
      <c r="A66" s="4"/>
      <c r="B66" s="4"/>
      <c r="D66" s="4" t="s">
        <v>76</v>
      </c>
      <c r="E66" s="4"/>
      <c r="F66" s="4"/>
      <c r="G66" s="4"/>
      <c r="H66" s="4"/>
      <c r="I66" s="4"/>
      <c r="J66" s="4"/>
      <c r="K66" s="4"/>
      <c r="L66" s="4"/>
      <c r="M66" s="4"/>
    </row>
    <row r="67" spans="1:15" ht="15.75" x14ac:dyDescent="0.25">
      <c r="A67" s="4">
        <v>229</v>
      </c>
      <c r="B67" s="4"/>
      <c r="D67" s="4" t="s">
        <v>33</v>
      </c>
      <c r="E67" s="4" t="s">
        <v>894</v>
      </c>
      <c r="F67" s="4" t="s">
        <v>117</v>
      </c>
      <c r="G67" s="4" t="s">
        <v>118</v>
      </c>
      <c r="H67" s="4" t="s">
        <v>464</v>
      </c>
      <c r="I67" s="4" t="s">
        <v>515</v>
      </c>
      <c r="J67" s="4">
        <v>120</v>
      </c>
      <c r="K67" s="4" t="s">
        <v>516</v>
      </c>
      <c r="L67" s="4">
        <v>123</v>
      </c>
      <c r="M67" s="4">
        <v>1.47</v>
      </c>
      <c r="N67" s="4">
        <v>45.541443999999998</v>
      </c>
      <c r="O67" s="4">
        <v>-122.695182</v>
      </c>
    </row>
    <row r="68" spans="1:15" ht="15.75" x14ac:dyDescent="0.25">
      <c r="A68" s="4"/>
      <c r="B68" s="4"/>
      <c r="D68" s="4" t="s">
        <v>288</v>
      </c>
      <c r="E68" s="4"/>
      <c r="F68" s="4"/>
      <c r="G68" s="4"/>
      <c r="H68" s="4"/>
      <c r="I68" s="4"/>
      <c r="J68" s="4"/>
      <c r="K68" s="4"/>
      <c r="L68" s="4"/>
      <c r="M68" s="4"/>
    </row>
    <row r="69" spans="1:15" ht="15.75" x14ac:dyDescent="0.25">
      <c r="A69" s="4"/>
      <c r="B69" s="4"/>
      <c r="D69" s="4" t="s">
        <v>69</v>
      </c>
      <c r="E69" s="4"/>
      <c r="F69" s="4"/>
      <c r="G69" s="4"/>
      <c r="H69" s="4"/>
      <c r="I69" s="4"/>
      <c r="J69" s="4"/>
      <c r="K69" s="4"/>
      <c r="L69" s="4"/>
      <c r="M69" s="4"/>
    </row>
    <row r="70" spans="1:15" ht="15.75" x14ac:dyDescent="0.25">
      <c r="A70" s="4">
        <v>231</v>
      </c>
      <c r="B70" s="4"/>
      <c r="D70" s="4" t="s">
        <v>288</v>
      </c>
      <c r="E70" s="4" t="s">
        <v>895</v>
      </c>
      <c r="F70" s="4" t="s">
        <v>117</v>
      </c>
      <c r="G70" s="4" t="s">
        <v>118</v>
      </c>
      <c r="H70" s="4" t="s">
        <v>494</v>
      </c>
      <c r="I70" s="4" t="s">
        <v>55</v>
      </c>
      <c r="J70" s="4">
        <v>0</v>
      </c>
      <c r="K70" s="4" t="s">
        <v>450</v>
      </c>
      <c r="L70" s="4">
        <v>51</v>
      </c>
      <c r="M70" s="4">
        <v>6.89</v>
      </c>
      <c r="N70" s="4">
        <v>45.571562999999998</v>
      </c>
      <c r="O70" s="4">
        <v>-122.721459</v>
      </c>
    </row>
    <row r="71" spans="1:15" ht="15.75" x14ac:dyDescent="0.25">
      <c r="A71" s="4"/>
      <c r="B71" s="4"/>
      <c r="D71" s="4" t="s">
        <v>532</v>
      </c>
      <c r="E71" s="4"/>
      <c r="F71" s="4"/>
      <c r="G71" s="4"/>
      <c r="H71" s="4"/>
      <c r="I71" s="4"/>
      <c r="J71" s="4"/>
      <c r="K71" s="4"/>
      <c r="L71" s="4"/>
      <c r="M71" s="4"/>
    </row>
    <row r="72" spans="1:15" ht="15.75" x14ac:dyDescent="0.25">
      <c r="A72" s="4">
        <v>232</v>
      </c>
      <c r="B72" s="4"/>
      <c r="D72" s="4" t="s">
        <v>288</v>
      </c>
      <c r="E72" s="4" t="s">
        <v>896</v>
      </c>
      <c r="F72" s="4" t="s">
        <v>117</v>
      </c>
      <c r="G72" s="4" t="s">
        <v>118</v>
      </c>
      <c r="H72" s="4" t="s">
        <v>495</v>
      </c>
      <c r="I72" s="4" t="s">
        <v>55</v>
      </c>
      <c r="J72" s="4">
        <v>0</v>
      </c>
      <c r="K72" s="4" t="s">
        <v>227</v>
      </c>
      <c r="L72" s="4">
        <v>50</v>
      </c>
      <c r="M72" s="4">
        <v>4.2</v>
      </c>
      <c r="N72" s="4">
        <v>45.568834000000003</v>
      </c>
      <c r="O72" s="4">
        <v>-122.717034</v>
      </c>
    </row>
    <row r="73" spans="1:15" ht="15.75" x14ac:dyDescent="0.25">
      <c r="A73" s="4">
        <v>233</v>
      </c>
      <c r="B73" s="4"/>
      <c r="D73" s="4" t="s">
        <v>288</v>
      </c>
      <c r="E73" s="4" t="s">
        <v>897</v>
      </c>
      <c r="F73" s="4" t="s">
        <v>117</v>
      </c>
      <c r="G73" s="4" t="s">
        <v>118</v>
      </c>
      <c r="H73" s="4" t="s">
        <v>496</v>
      </c>
      <c r="I73" s="4" t="s">
        <v>55</v>
      </c>
      <c r="J73" s="4">
        <v>0</v>
      </c>
      <c r="K73" s="4" t="s">
        <v>224</v>
      </c>
      <c r="L73" s="4">
        <v>48</v>
      </c>
      <c r="M73" s="4">
        <v>13.27</v>
      </c>
      <c r="N73" s="4">
        <v>45.569924</v>
      </c>
      <c r="O73" s="4">
        <v>-122.716651</v>
      </c>
    </row>
    <row r="74" spans="1:15" ht="15.75" x14ac:dyDescent="0.25">
      <c r="A74" s="4"/>
      <c r="B74" s="4"/>
      <c r="D74" s="4" t="s">
        <v>532</v>
      </c>
      <c r="E74" s="4"/>
      <c r="F74" s="4"/>
      <c r="G74" s="4"/>
      <c r="H74" s="4"/>
      <c r="I74" s="4"/>
      <c r="J74" s="4"/>
      <c r="K74" s="4"/>
      <c r="L74" s="4"/>
      <c r="M74" s="4"/>
    </row>
    <row r="75" spans="1:15" ht="15.75" x14ac:dyDescent="0.25">
      <c r="A75" s="4"/>
      <c r="B75" s="4"/>
      <c r="D75" s="4"/>
      <c r="E75" s="4"/>
      <c r="F75" s="4"/>
      <c r="G75" s="4"/>
      <c r="H75" s="4"/>
      <c r="I75" s="4"/>
      <c r="J75" s="4"/>
      <c r="K75" s="4"/>
      <c r="L75" s="4"/>
      <c r="M75" s="4"/>
    </row>
    <row r="76" spans="1:15" ht="15.75" x14ac:dyDescent="0.25">
      <c r="A76" s="4"/>
      <c r="B76" s="4"/>
      <c r="D76" s="4"/>
      <c r="E76" s="4"/>
      <c r="F76" s="4"/>
      <c r="G76" s="4"/>
      <c r="H76" s="4"/>
      <c r="I76" s="4"/>
      <c r="J76" s="4"/>
      <c r="K76" s="4"/>
      <c r="L76" s="4"/>
      <c r="M76" s="4"/>
    </row>
    <row r="77" spans="1:15" ht="15.75" x14ac:dyDescent="0.25">
      <c r="A77" s="4">
        <v>234</v>
      </c>
      <c r="B77" s="4"/>
      <c r="D77" s="4" t="s">
        <v>288</v>
      </c>
      <c r="E77" s="4" t="s">
        <v>898</v>
      </c>
      <c r="F77" s="4" t="s">
        <v>117</v>
      </c>
      <c r="G77" s="4" t="s">
        <v>118</v>
      </c>
      <c r="H77" s="4" t="s">
        <v>251</v>
      </c>
      <c r="I77" s="4" t="s">
        <v>55</v>
      </c>
      <c r="J77" s="4">
        <v>0</v>
      </c>
      <c r="K77" s="4" t="s">
        <v>227</v>
      </c>
      <c r="L77" s="4">
        <v>50</v>
      </c>
      <c r="M77" s="4">
        <v>5.99</v>
      </c>
      <c r="N77" s="4">
        <v>45.566983999999998</v>
      </c>
      <c r="O77" s="4">
        <v>-122.713449</v>
      </c>
    </row>
    <row r="78" spans="1:15" ht="15.75" x14ac:dyDescent="0.25">
      <c r="A78" s="4">
        <v>237</v>
      </c>
      <c r="B78" s="4"/>
      <c r="D78" s="4" t="s">
        <v>288</v>
      </c>
      <c r="E78" s="4" t="s">
        <v>899</v>
      </c>
      <c r="F78" s="4" t="s">
        <v>117</v>
      </c>
      <c r="G78" s="4" t="s">
        <v>118</v>
      </c>
      <c r="H78" s="4" t="s">
        <v>497</v>
      </c>
      <c r="I78" s="4" t="s">
        <v>55</v>
      </c>
      <c r="J78" s="4">
        <v>0</v>
      </c>
      <c r="K78" s="4" t="s">
        <v>309</v>
      </c>
      <c r="L78" s="4">
        <v>49</v>
      </c>
      <c r="M78" s="4">
        <v>7.79</v>
      </c>
      <c r="N78" s="4">
        <v>45.565468000000003</v>
      </c>
      <c r="O78" s="4">
        <v>-122.709417</v>
      </c>
    </row>
    <row r="79" spans="1:15" ht="15.75" x14ac:dyDescent="0.25">
      <c r="A79" s="4">
        <v>239</v>
      </c>
      <c r="B79" s="4"/>
      <c r="D79" s="4" t="s">
        <v>288</v>
      </c>
      <c r="E79" s="4" t="s">
        <v>900</v>
      </c>
      <c r="F79" s="4" t="s">
        <v>117</v>
      </c>
      <c r="G79" s="4" t="s">
        <v>118</v>
      </c>
      <c r="H79" s="4" t="s">
        <v>498</v>
      </c>
      <c r="I79" s="4" t="s">
        <v>55</v>
      </c>
      <c r="J79" s="4">
        <v>0</v>
      </c>
      <c r="K79" s="4" t="s">
        <v>227</v>
      </c>
      <c r="L79" s="4">
        <v>50</v>
      </c>
      <c r="M79" s="4">
        <v>13.59</v>
      </c>
      <c r="N79" s="4">
        <v>45.571102000000003</v>
      </c>
      <c r="O79" s="4">
        <v>-122.715852</v>
      </c>
    </row>
    <row r="80" spans="1:15" ht="15.75" x14ac:dyDescent="0.25">
      <c r="A80" s="4">
        <v>240</v>
      </c>
      <c r="B80" s="4"/>
      <c r="D80" s="4" t="s">
        <v>288</v>
      </c>
      <c r="E80" s="4" t="s">
        <v>901</v>
      </c>
      <c r="F80" s="4" t="s">
        <v>117</v>
      </c>
      <c r="G80" s="4" t="s">
        <v>118</v>
      </c>
      <c r="H80" s="4" t="s">
        <v>526</v>
      </c>
      <c r="I80" s="4" t="s">
        <v>55</v>
      </c>
      <c r="J80" s="4">
        <v>0</v>
      </c>
      <c r="K80" s="4" t="s">
        <v>224</v>
      </c>
      <c r="L80" s="4">
        <v>48</v>
      </c>
      <c r="M80" s="4">
        <v>0.99</v>
      </c>
      <c r="N80" s="4">
        <v>45.570799999999998</v>
      </c>
      <c r="O80" s="4">
        <v>-122.71400199999999</v>
      </c>
    </row>
    <row r="81" spans="1:15" ht="15.75" x14ac:dyDescent="0.25">
      <c r="A81" s="4">
        <v>241</v>
      </c>
      <c r="B81" s="4"/>
      <c r="D81" s="4" t="s">
        <v>288</v>
      </c>
      <c r="E81" s="4" t="s">
        <v>902</v>
      </c>
      <c r="F81" s="4" t="s">
        <v>117</v>
      </c>
      <c r="G81" s="4" t="s">
        <v>118</v>
      </c>
      <c r="H81" s="4" t="s">
        <v>525</v>
      </c>
      <c r="I81" s="4" t="s">
        <v>55</v>
      </c>
      <c r="J81" s="4">
        <v>0</v>
      </c>
      <c r="K81" s="4" t="s">
        <v>283</v>
      </c>
      <c r="L81" s="4">
        <v>45</v>
      </c>
      <c r="M81" s="4">
        <v>2.2400000000000002</v>
      </c>
      <c r="N81" s="4">
        <v>45.570157000000002</v>
      </c>
      <c r="O81" s="4">
        <v>-122.712537</v>
      </c>
    </row>
    <row r="82" spans="1:15" ht="15.75" x14ac:dyDescent="0.25">
      <c r="A82" s="4">
        <v>250</v>
      </c>
      <c r="B82" s="4"/>
      <c r="D82" s="4" t="s">
        <v>288</v>
      </c>
      <c r="E82" s="4" t="s">
        <v>903</v>
      </c>
      <c r="F82" s="4" t="s">
        <v>117</v>
      </c>
      <c r="G82" s="4" t="s">
        <v>118</v>
      </c>
      <c r="H82" s="4" t="s">
        <v>464</v>
      </c>
      <c r="I82" s="4" t="s">
        <v>149</v>
      </c>
      <c r="J82" s="4">
        <v>64</v>
      </c>
      <c r="K82" s="4" t="s">
        <v>452</v>
      </c>
      <c r="L82" s="4">
        <v>63</v>
      </c>
      <c r="M82" s="4">
        <v>1.17</v>
      </c>
      <c r="N82" s="4">
        <v>45.563130999999998</v>
      </c>
      <c r="O82" s="4">
        <v>-122.701775</v>
      </c>
    </row>
    <row r="84" spans="1:15" ht="15.75" x14ac:dyDescent="0.25">
      <c r="A84" s="4">
        <v>251</v>
      </c>
      <c r="B84" s="4" t="s">
        <v>408</v>
      </c>
      <c r="D84" s="4" t="s">
        <v>288</v>
      </c>
      <c r="E84" s="4" t="s">
        <v>904</v>
      </c>
      <c r="F84" s="4" t="s">
        <v>117</v>
      </c>
      <c r="G84" s="4" t="s">
        <v>118</v>
      </c>
      <c r="H84" s="4" t="s">
        <v>499</v>
      </c>
      <c r="I84" s="4" t="s">
        <v>55</v>
      </c>
      <c r="J84" s="4">
        <v>0</v>
      </c>
      <c r="K84" s="4">
        <v>2002</v>
      </c>
      <c r="L84" s="4">
        <v>1</v>
      </c>
      <c r="M84" s="4">
        <v>3.88</v>
      </c>
      <c r="N84" s="4">
        <v>45.543022000000001</v>
      </c>
      <c r="O84" s="4">
        <v>-122.70993199999999</v>
      </c>
    </row>
    <row r="85" spans="1:15" ht="15.75" x14ac:dyDescent="0.25">
      <c r="A85" s="4">
        <v>251</v>
      </c>
      <c r="B85" s="4" t="s">
        <v>78</v>
      </c>
      <c r="D85" s="4" t="s">
        <v>532</v>
      </c>
      <c r="E85" s="4" t="s">
        <v>905</v>
      </c>
      <c r="F85" s="4" t="s">
        <v>117</v>
      </c>
      <c r="G85" s="4" t="s">
        <v>118</v>
      </c>
      <c r="H85" s="4" t="s">
        <v>499</v>
      </c>
      <c r="I85" s="4"/>
      <c r="J85" s="4"/>
      <c r="K85" s="4"/>
      <c r="L85" s="4"/>
      <c r="M85" s="4">
        <v>2.2599999999999998</v>
      </c>
      <c r="N85" s="4">
        <v>45.542963</v>
      </c>
      <c r="O85" s="4">
        <v>-122.708459</v>
      </c>
    </row>
    <row r="86" spans="1:15" ht="15.75" x14ac:dyDescent="0.25">
      <c r="A86" s="4">
        <v>251</v>
      </c>
      <c r="B86" s="4" t="s">
        <v>500</v>
      </c>
      <c r="D86" s="4" t="s">
        <v>288</v>
      </c>
      <c r="E86" s="4" t="s">
        <v>906</v>
      </c>
      <c r="F86" s="4" t="s">
        <v>117</v>
      </c>
      <c r="G86" s="4" t="s">
        <v>118</v>
      </c>
      <c r="H86" s="4" t="s">
        <v>499</v>
      </c>
      <c r="I86" s="4" t="s">
        <v>55</v>
      </c>
      <c r="J86" s="4">
        <v>0</v>
      </c>
      <c r="K86" s="4">
        <v>2002</v>
      </c>
      <c r="L86" s="4">
        <v>1</v>
      </c>
      <c r="M86" s="4">
        <v>0.79</v>
      </c>
      <c r="N86" s="4">
        <v>45.543174</v>
      </c>
      <c r="O86" s="4">
        <v>-122.70766999999999</v>
      </c>
    </row>
    <row r="87" spans="1:15" ht="15.75" x14ac:dyDescent="0.25">
      <c r="A87" s="4"/>
      <c r="B87" s="4"/>
      <c r="D87" s="4" t="s">
        <v>532</v>
      </c>
      <c r="E87" s="4"/>
      <c r="F87" s="4"/>
      <c r="G87" s="4"/>
      <c r="H87" s="4"/>
      <c r="I87" s="4"/>
      <c r="J87" s="4"/>
      <c r="K87" s="4"/>
      <c r="L87" s="4"/>
      <c r="M87" s="4"/>
    </row>
    <row r="88" spans="1:15" ht="15.75" x14ac:dyDescent="0.25">
      <c r="A88" s="4">
        <v>279</v>
      </c>
      <c r="B88" s="4" t="s">
        <v>408</v>
      </c>
      <c r="D88" s="4" t="s">
        <v>288</v>
      </c>
      <c r="E88" s="4" t="s">
        <v>908</v>
      </c>
      <c r="F88" s="4" t="s">
        <v>117</v>
      </c>
      <c r="G88" s="4" t="s">
        <v>118</v>
      </c>
      <c r="H88" s="4" t="s">
        <v>51</v>
      </c>
      <c r="I88" s="4"/>
      <c r="J88" s="4"/>
      <c r="K88" s="4"/>
      <c r="L88" s="4"/>
      <c r="M88" s="4">
        <v>0.28000000000000003</v>
      </c>
      <c r="N88" s="4">
        <v>45.538046999999999</v>
      </c>
      <c r="O88" s="4">
        <v>-122.676565</v>
      </c>
    </row>
    <row r="89" spans="1:15" ht="15.75" x14ac:dyDescent="0.25">
      <c r="A89" s="4">
        <v>279</v>
      </c>
      <c r="B89" s="4" t="s">
        <v>408</v>
      </c>
      <c r="D89" s="4" t="s">
        <v>288</v>
      </c>
      <c r="E89" s="4" t="s">
        <v>909</v>
      </c>
      <c r="F89" s="4" t="s">
        <v>117</v>
      </c>
      <c r="G89" s="4" t="s">
        <v>118</v>
      </c>
      <c r="H89" s="4" t="s">
        <v>51</v>
      </c>
      <c r="I89" s="4"/>
      <c r="J89" s="4"/>
      <c r="K89" s="4"/>
      <c r="L89" s="4"/>
      <c r="M89" s="4">
        <v>0.1</v>
      </c>
      <c r="N89" s="4">
        <v>45.537610000000001</v>
      </c>
      <c r="O89" s="4">
        <v>-122.67660600000001</v>
      </c>
    </row>
    <row r="90" spans="1:15" ht="15.75" x14ac:dyDescent="0.25">
      <c r="A90" s="4">
        <v>279</v>
      </c>
      <c r="B90" s="4" t="s">
        <v>78</v>
      </c>
      <c r="D90" s="4" t="s">
        <v>288</v>
      </c>
      <c r="E90" s="4" t="s">
        <v>910</v>
      </c>
      <c r="F90" s="4" t="s">
        <v>117</v>
      </c>
      <c r="G90" s="4" t="s">
        <v>118</v>
      </c>
      <c r="H90" s="4" t="s">
        <v>51</v>
      </c>
      <c r="I90" s="4"/>
      <c r="J90" s="4"/>
      <c r="K90" s="4"/>
      <c r="L90" s="4"/>
      <c r="M90" s="4">
        <v>0.33</v>
      </c>
      <c r="N90" s="4">
        <v>45.539383000000001</v>
      </c>
      <c r="O90" s="4">
        <v>-122.676014</v>
      </c>
    </row>
    <row r="91" spans="1:15" ht="15.75" x14ac:dyDescent="0.25">
      <c r="A91" s="4">
        <v>279</v>
      </c>
      <c r="B91" s="4" t="s">
        <v>78</v>
      </c>
      <c r="D91" s="4" t="s">
        <v>288</v>
      </c>
      <c r="E91" s="4" t="s">
        <v>910</v>
      </c>
      <c r="F91" s="4" t="s">
        <v>117</v>
      </c>
      <c r="G91" s="4" t="s">
        <v>118</v>
      </c>
      <c r="H91" s="4" t="s">
        <v>51</v>
      </c>
      <c r="I91" s="4"/>
      <c r="J91" s="4"/>
      <c r="K91" s="4"/>
      <c r="L91" s="4"/>
      <c r="M91" s="4">
        <v>0.2</v>
      </c>
      <c r="N91" s="4">
        <v>45.539422000000002</v>
      </c>
      <c r="O91" s="4">
        <v>-122.676407</v>
      </c>
    </row>
    <row r="92" spans="1:15" ht="15.75" x14ac:dyDescent="0.25">
      <c r="A92" s="4">
        <v>279</v>
      </c>
      <c r="B92" s="4" t="s">
        <v>500</v>
      </c>
      <c r="D92" s="4" t="s">
        <v>288</v>
      </c>
      <c r="E92" s="4" t="s">
        <v>907</v>
      </c>
      <c r="F92" s="4" t="s">
        <v>117</v>
      </c>
      <c r="G92" s="4" t="s">
        <v>118</v>
      </c>
      <c r="H92" s="4" t="s">
        <v>51</v>
      </c>
      <c r="I92" s="4" t="s">
        <v>55</v>
      </c>
      <c r="J92" s="4">
        <v>0</v>
      </c>
      <c r="K92" s="4" t="s">
        <v>508</v>
      </c>
      <c r="L92" s="4">
        <v>46</v>
      </c>
      <c r="M92" s="4">
        <v>0.38</v>
      </c>
      <c r="N92" s="4">
        <v>45.540771999999997</v>
      </c>
      <c r="O92" s="4">
        <v>-122.68216200000001</v>
      </c>
    </row>
    <row r="93" spans="1:15" ht="15.75" x14ac:dyDescent="0.25">
      <c r="A93" s="4">
        <v>289</v>
      </c>
      <c r="B93" s="4"/>
      <c r="D93" s="4" t="s">
        <v>288</v>
      </c>
      <c r="E93" s="4" t="s">
        <v>911</v>
      </c>
      <c r="F93" s="4" t="s">
        <v>117</v>
      </c>
      <c r="G93" s="4" t="s">
        <v>118</v>
      </c>
      <c r="H93" s="4" t="s">
        <v>473</v>
      </c>
      <c r="I93" s="4" t="s">
        <v>55</v>
      </c>
      <c r="J93" s="4">
        <v>0</v>
      </c>
      <c r="K93" s="4" t="s">
        <v>517</v>
      </c>
      <c r="L93" s="4">
        <v>12</v>
      </c>
      <c r="M93" s="4">
        <v>0.83</v>
      </c>
      <c r="N93" s="4">
        <v>45.540163999999997</v>
      </c>
      <c r="O93" s="4">
        <v>-122.67926900000001</v>
      </c>
    </row>
    <row r="94" spans="1:15" ht="15.75" x14ac:dyDescent="0.25">
      <c r="A94" s="4">
        <v>315</v>
      </c>
      <c r="B94" s="4"/>
      <c r="D94" s="4" t="s">
        <v>288</v>
      </c>
      <c r="E94" s="4" t="s">
        <v>912</v>
      </c>
      <c r="F94" s="4" t="s">
        <v>117</v>
      </c>
      <c r="G94" s="4" t="s">
        <v>118</v>
      </c>
      <c r="H94" s="4" t="s">
        <v>501</v>
      </c>
      <c r="I94" s="4" t="s">
        <v>55</v>
      </c>
      <c r="J94" s="4">
        <v>0</v>
      </c>
      <c r="K94" s="4" t="s">
        <v>226</v>
      </c>
      <c r="L94" s="4">
        <v>47</v>
      </c>
      <c r="M94" s="4">
        <v>2.39</v>
      </c>
      <c r="N94" s="4">
        <v>45.568789000000002</v>
      </c>
      <c r="O94" s="4">
        <v>-122.71375399999999</v>
      </c>
    </row>
    <row r="95" spans="1:15" ht="15.75" x14ac:dyDescent="0.25">
      <c r="A95" s="4">
        <v>510</v>
      </c>
      <c r="B95" s="4"/>
      <c r="D95" s="4" t="s">
        <v>288</v>
      </c>
      <c r="E95" s="4" t="s">
        <v>763</v>
      </c>
      <c r="F95" s="4" t="s">
        <v>117</v>
      </c>
      <c r="G95" s="4" t="s">
        <v>118</v>
      </c>
      <c r="H95" s="4" t="s">
        <v>502</v>
      </c>
      <c r="I95" s="4" t="s">
        <v>55</v>
      </c>
      <c r="J95" s="4">
        <v>0</v>
      </c>
      <c r="K95" s="4" t="s">
        <v>225</v>
      </c>
      <c r="L95" s="4">
        <v>44</v>
      </c>
      <c r="M95" s="4">
        <v>2.2400000000000002</v>
      </c>
      <c r="N95" s="4">
        <v>45.542698000000001</v>
      </c>
      <c r="O95" s="4">
        <v>-122.712941</v>
      </c>
    </row>
    <row r="96" spans="1:15" ht="15.75" x14ac:dyDescent="0.25">
      <c r="A96" s="4">
        <v>524</v>
      </c>
      <c r="B96" s="4"/>
      <c r="D96" s="4" t="s">
        <v>288</v>
      </c>
      <c r="E96" s="4" t="s">
        <v>913</v>
      </c>
      <c r="F96" s="4" t="s">
        <v>117</v>
      </c>
      <c r="G96" s="4" t="s">
        <v>118</v>
      </c>
      <c r="H96" s="4" t="s">
        <v>503</v>
      </c>
      <c r="I96" s="4" t="s">
        <v>55</v>
      </c>
      <c r="J96" s="4">
        <v>0</v>
      </c>
      <c r="K96" s="4" t="s">
        <v>527</v>
      </c>
      <c r="L96" s="4">
        <v>33</v>
      </c>
      <c r="M96" s="4">
        <v>1.5</v>
      </c>
      <c r="N96" s="4">
        <v>45.541998999999997</v>
      </c>
      <c r="O96" s="4">
        <v>-122.71301200000001</v>
      </c>
    </row>
    <row r="97" spans="1:15" ht="15.75" x14ac:dyDescent="0.25">
      <c r="A97" s="4">
        <v>527</v>
      </c>
      <c r="B97" s="4"/>
      <c r="D97" s="4" t="s">
        <v>288</v>
      </c>
      <c r="E97" s="4" t="s">
        <v>914</v>
      </c>
      <c r="F97" s="4" t="s">
        <v>117</v>
      </c>
      <c r="G97" s="4" t="s">
        <v>118</v>
      </c>
      <c r="H97" s="4" t="s">
        <v>504</v>
      </c>
      <c r="I97" s="4" t="s">
        <v>55</v>
      </c>
      <c r="J97" s="4">
        <v>0</v>
      </c>
      <c r="K97" s="4" t="s">
        <v>528</v>
      </c>
      <c r="L97" s="4">
        <v>25</v>
      </c>
      <c r="M97" s="4">
        <v>2.21</v>
      </c>
      <c r="N97" s="4">
        <v>45.540878999999997</v>
      </c>
      <c r="O97" s="4">
        <v>-122.705315</v>
      </c>
    </row>
    <row r="98" spans="1:15" ht="15.75" x14ac:dyDescent="0.25">
      <c r="A98" s="4">
        <v>528</v>
      </c>
      <c r="B98" s="4"/>
      <c r="D98" s="4" t="s">
        <v>76</v>
      </c>
      <c r="E98" s="4" t="s">
        <v>915</v>
      </c>
      <c r="F98" s="4" t="s">
        <v>117</v>
      </c>
      <c r="G98" s="4" t="s">
        <v>118</v>
      </c>
      <c r="H98" s="4" t="s">
        <v>474</v>
      </c>
      <c r="I98" s="4" t="s">
        <v>518</v>
      </c>
      <c r="J98" s="4">
        <v>16</v>
      </c>
      <c r="K98" s="4" t="s">
        <v>55</v>
      </c>
      <c r="L98" s="4">
        <v>0</v>
      </c>
      <c r="M98" s="4">
        <v>0.84</v>
      </c>
      <c r="N98" s="4">
        <v>45.543908999999999</v>
      </c>
      <c r="O98" s="4">
        <v>-122.707663</v>
      </c>
    </row>
    <row r="99" spans="1:15" ht="15.75" x14ac:dyDescent="0.25">
      <c r="A99" s="4">
        <v>542</v>
      </c>
      <c r="B99" s="4"/>
      <c r="D99" s="4" t="s">
        <v>288</v>
      </c>
      <c r="E99" s="4" t="s">
        <v>916</v>
      </c>
      <c r="F99" s="4" t="s">
        <v>117</v>
      </c>
      <c r="G99" s="4" t="s">
        <v>118</v>
      </c>
      <c r="H99" s="4" t="s">
        <v>505</v>
      </c>
      <c r="I99" s="4" t="s">
        <v>55</v>
      </c>
      <c r="J99" s="4">
        <v>0</v>
      </c>
      <c r="K99" s="4" t="s">
        <v>529</v>
      </c>
      <c r="L99" s="4">
        <v>39</v>
      </c>
      <c r="M99" s="4">
        <v>7.94</v>
      </c>
      <c r="N99" s="4">
        <v>45.548293000000001</v>
      </c>
      <c r="O99" s="4">
        <v>-122.719921</v>
      </c>
    </row>
    <row r="100" spans="1:15" ht="15.75" x14ac:dyDescent="0.25">
      <c r="A100" s="4"/>
      <c r="B100" s="4"/>
      <c r="D100" s="4" t="s">
        <v>532</v>
      </c>
      <c r="E100" s="4"/>
      <c r="F100" s="4"/>
      <c r="G100" s="4"/>
      <c r="H100" s="4"/>
      <c r="I100" s="4"/>
      <c r="J100" s="4"/>
      <c r="K100" s="4"/>
      <c r="L100" s="4"/>
      <c r="M100" s="4"/>
    </row>
    <row r="101" spans="1:15" ht="15.75" x14ac:dyDescent="0.25">
      <c r="A101" s="4">
        <v>559</v>
      </c>
      <c r="B101" s="4"/>
      <c r="D101" s="4" t="s">
        <v>288</v>
      </c>
      <c r="E101" s="4" t="s">
        <v>917</v>
      </c>
      <c r="F101" s="4" t="s">
        <v>117</v>
      </c>
      <c r="G101" s="4" t="s">
        <v>118</v>
      </c>
      <c r="H101" s="4" t="s">
        <v>506</v>
      </c>
      <c r="I101" s="4" t="s">
        <v>55</v>
      </c>
      <c r="J101" s="4">
        <v>0</v>
      </c>
      <c r="K101" s="4" t="s">
        <v>226</v>
      </c>
      <c r="L101" s="4">
        <v>47</v>
      </c>
      <c r="M101" s="4">
        <v>0.75</v>
      </c>
      <c r="N101" s="4">
        <v>45.539670000000001</v>
      </c>
      <c r="O101" s="4">
        <v>-122.712064</v>
      </c>
    </row>
    <row r="102" spans="1:15" ht="15.75" x14ac:dyDescent="0.25">
      <c r="A102" s="4"/>
      <c r="B102" s="4"/>
      <c r="D102" s="4" t="s">
        <v>532</v>
      </c>
      <c r="E102" s="4"/>
      <c r="F102" s="4"/>
      <c r="G102" s="4"/>
      <c r="H102" s="4"/>
      <c r="I102" s="4"/>
      <c r="J102" s="4"/>
      <c r="K102" s="4"/>
      <c r="L102" s="4"/>
      <c r="M102" s="4"/>
    </row>
    <row r="103" spans="1:15" ht="15.75" x14ac:dyDescent="0.25">
      <c r="A103" s="4">
        <v>620</v>
      </c>
      <c r="B103" s="4"/>
      <c r="D103" s="4"/>
      <c r="E103" s="4" t="s">
        <v>919</v>
      </c>
      <c r="F103" s="4" t="s">
        <v>117</v>
      </c>
      <c r="G103" s="4" t="s">
        <v>118</v>
      </c>
      <c r="H103" s="4" t="s">
        <v>475</v>
      </c>
      <c r="I103" s="4" t="s">
        <v>519</v>
      </c>
      <c r="J103" s="4">
        <v>25</v>
      </c>
      <c r="K103" s="4" t="s">
        <v>55</v>
      </c>
      <c r="L103" s="4">
        <v>0</v>
      </c>
      <c r="M103" s="4">
        <v>0.37</v>
      </c>
      <c r="N103" s="4">
        <v>45.548743000000002</v>
      </c>
      <c r="O103" s="4">
        <v>-122.70562</v>
      </c>
    </row>
    <row r="104" spans="1:15" ht="15.75" x14ac:dyDescent="0.25">
      <c r="A104" s="4">
        <v>629</v>
      </c>
      <c r="B104" s="4"/>
      <c r="D104" s="4" t="s">
        <v>288</v>
      </c>
      <c r="E104" s="4" t="s">
        <v>918</v>
      </c>
      <c r="F104" s="4" t="s">
        <v>117</v>
      </c>
      <c r="G104" s="4" t="s">
        <v>118</v>
      </c>
      <c r="H104" s="4" t="s">
        <v>51</v>
      </c>
      <c r="I104" s="4" t="s">
        <v>520</v>
      </c>
      <c r="J104" s="4">
        <v>28</v>
      </c>
      <c r="K104" s="4" t="s">
        <v>520</v>
      </c>
      <c r="L104" s="4">
        <v>28</v>
      </c>
      <c r="M104" s="4">
        <v>0.35</v>
      </c>
      <c r="N104" s="4">
        <v>45.592275000000001</v>
      </c>
      <c r="O104" s="4">
        <v>-122.782551</v>
      </c>
    </row>
    <row r="105" spans="1:15" ht="15.75" x14ac:dyDescent="0.25">
      <c r="A105" s="4"/>
      <c r="B105" s="4"/>
      <c r="D105" s="4" t="s">
        <v>532</v>
      </c>
      <c r="E105" s="4"/>
      <c r="F105" s="4"/>
      <c r="G105" s="4"/>
      <c r="H105" s="4"/>
      <c r="I105" s="4"/>
      <c r="J105" s="4"/>
      <c r="K105" s="4"/>
      <c r="L105" s="4"/>
      <c r="M105" s="4"/>
    </row>
    <row r="106" spans="1:15" ht="15.75" x14ac:dyDescent="0.25">
      <c r="A106" s="4"/>
      <c r="B106" s="4"/>
      <c r="D106" s="4"/>
      <c r="E106" s="4"/>
      <c r="F106" s="4"/>
      <c r="G106" s="4"/>
      <c r="H106" s="4"/>
      <c r="I106" s="4"/>
      <c r="J106" s="4"/>
      <c r="K106" s="4"/>
      <c r="L106" s="4"/>
      <c r="M106" s="4"/>
    </row>
    <row r="107" spans="1:15" ht="15.75" x14ac:dyDescent="0.25">
      <c r="A107" s="4" t="s">
        <v>80</v>
      </c>
      <c r="C107" s="4">
        <f>SUM(C6:C106)</f>
        <v>56.46</v>
      </c>
      <c r="I107" s="4"/>
      <c r="J107" s="4">
        <f>SUM(J6:J106)</f>
        <v>740.00299999999993</v>
      </c>
      <c r="K107" s="4"/>
      <c r="L107" s="4">
        <f>SUM(L6:L106)</f>
        <v>2374</v>
      </c>
      <c r="M107" s="4">
        <f>SUM(M6:M106)</f>
        <v>1036.2699999999998</v>
      </c>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6C1D3B-615E-4A7F-8DA1-7364047CBB93}">
  <dimension ref="A1:S70"/>
  <sheetViews>
    <sheetView zoomScaleNormal="100" workbookViewId="0">
      <selection activeCell="A5" sqref="A5"/>
    </sheetView>
  </sheetViews>
  <sheetFormatPr defaultRowHeight="15" x14ac:dyDescent="0.25"/>
  <cols>
    <col min="2" max="2" width="19" customWidth="1"/>
    <col min="3" max="3" width="20.140625" customWidth="1"/>
    <col min="4" max="4" width="72" customWidth="1"/>
    <col min="5" max="5" width="36.5703125" customWidth="1"/>
    <col min="6" max="6" width="12.42578125" customWidth="1"/>
    <col min="7" max="7" width="12.140625" customWidth="1"/>
    <col min="8" max="8" width="43.85546875" customWidth="1"/>
    <col min="9" max="9" width="28.42578125" customWidth="1"/>
    <col min="10" max="10" width="22.7109375" customWidth="1"/>
    <col min="11" max="11" width="30.5703125" customWidth="1"/>
    <col min="12" max="12" width="22.140625" customWidth="1"/>
    <col min="13" max="13" width="17.85546875" customWidth="1"/>
    <col min="14" max="14" width="29.28515625" customWidth="1"/>
    <col min="15" max="15" width="29.85546875" customWidth="1"/>
    <col min="16" max="16" width="23.28515625" customWidth="1"/>
    <col min="17" max="17" width="26.140625" customWidth="1"/>
    <col min="18" max="18" width="29.28515625" customWidth="1"/>
    <col min="19" max="19" width="25" customWidth="1"/>
  </cols>
  <sheetData>
    <row r="1" spans="1:19" ht="20.25" x14ac:dyDescent="0.3">
      <c r="A1" s="1" t="s">
        <v>535</v>
      </c>
      <c r="B1" s="1"/>
      <c r="C1" s="2"/>
      <c r="D1" s="2"/>
      <c r="E1" s="2"/>
      <c r="F1" s="2"/>
      <c r="G1" s="2"/>
      <c r="H1" s="2"/>
      <c r="I1" s="2"/>
      <c r="J1" s="2"/>
      <c r="K1" s="2"/>
      <c r="L1" s="2"/>
      <c r="M1" s="2"/>
      <c r="N1" s="2"/>
      <c r="O1" s="2"/>
      <c r="P1" s="2"/>
      <c r="Q1" s="6"/>
      <c r="R1" s="6"/>
      <c r="S1" s="6"/>
    </row>
    <row r="2" spans="1:19" x14ac:dyDescent="0.25">
      <c r="A2" s="2"/>
      <c r="B2" s="2"/>
      <c r="C2" s="2"/>
      <c r="D2" s="2"/>
      <c r="E2" s="2"/>
      <c r="F2" s="2"/>
      <c r="G2" s="2"/>
      <c r="H2" s="2"/>
      <c r="I2" s="2"/>
      <c r="J2" s="2"/>
      <c r="K2" s="2"/>
      <c r="L2" s="2"/>
      <c r="M2" s="2"/>
      <c r="N2" s="2"/>
      <c r="O2" s="2"/>
      <c r="P2" s="2"/>
      <c r="Q2" s="6"/>
      <c r="R2" s="6"/>
      <c r="S2" s="6"/>
    </row>
    <row r="3" spans="1:19" x14ac:dyDescent="0.25">
      <c r="A3" s="2"/>
      <c r="B3" s="2"/>
      <c r="C3" s="2"/>
      <c r="D3" s="2"/>
      <c r="E3" s="2"/>
      <c r="F3" s="2"/>
      <c r="G3" s="2"/>
      <c r="H3" s="2"/>
      <c r="I3" s="2"/>
      <c r="J3" s="2"/>
      <c r="K3" s="2"/>
      <c r="L3" s="2"/>
      <c r="M3" s="2"/>
      <c r="N3" s="2"/>
      <c r="O3" s="2"/>
      <c r="P3" s="2"/>
      <c r="Q3" s="6"/>
      <c r="R3" s="6"/>
      <c r="S3" s="6"/>
    </row>
    <row r="5" spans="1:19"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row>
    <row r="6" spans="1:19" ht="15.75" x14ac:dyDescent="0.25">
      <c r="A6" s="4">
        <v>197</v>
      </c>
      <c r="B6" s="4"/>
      <c r="C6" s="4">
        <v>1.87</v>
      </c>
      <c r="D6" s="4" t="s">
        <v>120</v>
      </c>
      <c r="E6" s="4" t="s">
        <v>767</v>
      </c>
      <c r="F6" s="4" t="s">
        <v>117</v>
      </c>
      <c r="G6" s="4" t="s">
        <v>118</v>
      </c>
      <c r="H6" s="4" t="s">
        <v>538</v>
      </c>
      <c r="I6" s="4" t="s">
        <v>544</v>
      </c>
      <c r="J6" s="4">
        <v>102</v>
      </c>
      <c r="K6" s="4" t="s">
        <v>544</v>
      </c>
      <c r="L6" s="4">
        <v>102</v>
      </c>
      <c r="M6" s="4">
        <v>138.16</v>
      </c>
      <c r="N6" s="4">
        <v>45.550910000000002</v>
      </c>
      <c r="O6" s="4">
        <v>-122.7175</v>
      </c>
      <c r="P6" s="4">
        <f>C70</f>
        <v>1.87</v>
      </c>
      <c r="Q6" s="4">
        <f>J70</f>
        <v>1343</v>
      </c>
      <c r="R6" s="4">
        <f>L70</f>
        <v>1343</v>
      </c>
      <c r="S6" s="4">
        <f>M70</f>
        <v>189.59000000000003</v>
      </c>
    </row>
    <row r="7" spans="1:19" ht="15.75" x14ac:dyDescent="0.25">
      <c r="A7" s="4"/>
      <c r="B7" s="4"/>
      <c r="C7" s="4"/>
      <c r="D7" s="4" t="s">
        <v>549</v>
      </c>
      <c r="E7" s="4"/>
      <c r="F7" s="4"/>
      <c r="G7" s="4"/>
      <c r="H7" s="4"/>
      <c r="I7" s="4"/>
      <c r="J7" s="4"/>
      <c r="K7" s="4"/>
      <c r="L7" s="4"/>
      <c r="M7" s="4"/>
      <c r="N7" s="4"/>
      <c r="O7" s="4"/>
    </row>
    <row r="8" spans="1:19" ht="15.75" x14ac:dyDescent="0.25">
      <c r="A8" s="4"/>
      <c r="B8" s="4"/>
      <c r="C8" s="4"/>
      <c r="D8" s="4" t="s">
        <v>41</v>
      </c>
      <c r="E8" s="4"/>
      <c r="F8" s="4"/>
      <c r="G8" s="4"/>
      <c r="H8" s="4"/>
      <c r="I8" s="4"/>
      <c r="J8" s="4"/>
      <c r="K8" s="4"/>
      <c r="L8" s="4"/>
      <c r="M8" s="4"/>
      <c r="N8" s="4"/>
      <c r="O8" s="4"/>
    </row>
    <row r="9" spans="1:19" ht="15.75" x14ac:dyDescent="0.25">
      <c r="A9" s="4"/>
      <c r="B9" s="4"/>
      <c r="C9" s="4"/>
      <c r="D9" s="4" t="s">
        <v>119</v>
      </c>
      <c r="E9" s="4"/>
      <c r="F9" s="4"/>
      <c r="G9" s="4"/>
      <c r="H9" s="4"/>
      <c r="I9" s="4"/>
      <c r="J9" s="4"/>
      <c r="K9" s="4"/>
      <c r="L9" s="4"/>
      <c r="M9" s="4"/>
      <c r="N9" s="4"/>
      <c r="O9" s="4"/>
    </row>
    <row r="10" spans="1:19" ht="15.75" x14ac:dyDescent="0.25">
      <c r="A10" s="4"/>
      <c r="B10" s="4"/>
      <c r="C10" s="4"/>
      <c r="D10" s="4" t="s">
        <v>16</v>
      </c>
      <c r="E10" s="4"/>
      <c r="F10" s="4"/>
      <c r="G10" s="4"/>
      <c r="H10" s="4"/>
      <c r="I10" s="4"/>
      <c r="J10" s="4"/>
      <c r="K10" s="4"/>
      <c r="L10" s="4"/>
      <c r="M10" s="4"/>
      <c r="N10" s="4"/>
      <c r="O10" s="4"/>
    </row>
    <row r="11" spans="1:19" ht="15.75" x14ac:dyDescent="0.25">
      <c r="A11" s="4"/>
      <c r="B11" s="4"/>
      <c r="C11" s="4"/>
      <c r="D11" s="4" t="s">
        <v>550</v>
      </c>
      <c r="E11" s="4"/>
      <c r="F11" s="4"/>
      <c r="G11" s="4"/>
      <c r="H11" s="4"/>
      <c r="I11" s="4"/>
      <c r="J11" s="4"/>
      <c r="K11" s="4"/>
      <c r="L11" s="4"/>
      <c r="M11" s="4"/>
      <c r="N11" s="4"/>
      <c r="O11" s="4"/>
    </row>
    <row r="12" spans="1:19" ht="15.75" x14ac:dyDescent="0.25">
      <c r="A12" s="4"/>
      <c r="B12" s="4"/>
      <c r="C12" s="4"/>
      <c r="D12" s="4" t="s">
        <v>17</v>
      </c>
      <c r="E12" s="4"/>
      <c r="F12" s="4"/>
      <c r="G12" s="4"/>
      <c r="H12" s="4"/>
      <c r="I12" s="4"/>
      <c r="J12" s="4"/>
      <c r="K12" s="4"/>
      <c r="L12" s="4"/>
      <c r="M12" s="4"/>
      <c r="N12" s="4"/>
      <c r="O12" s="4"/>
    </row>
    <row r="13" spans="1:19" ht="15.75" x14ac:dyDescent="0.25">
      <c r="A13" s="4"/>
      <c r="B13" s="4"/>
      <c r="C13" s="4"/>
      <c r="D13" s="4" t="s">
        <v>121</v>
      </c>
      <c r="E13" s="4"/>
      <c r="F13" s="4"/>
      <c r="G13" s="4"/>
      <c r="H13" s="4"/>
      <c r="I13" s="4"/>
      <c r="J13" s="4"/>
      <c r="K13" s="4"/>
      <c r="L13" s="4"/>
      <c r="M13" s="4"/>
      <c r="N13" s="4"/>
      <c r="O13" s="4"/>
    </row>
    <row r="14" spans="1:19" ht="15.75" x14ac:dyDescent="0.25">
      <c r="A14" s="4"/>
      <c r="B14" s="4"/>
      <c r="C14" s="4"/>
      <c r="D14" s="4" t="s">
        <v>12</v>
      </c>
      <c r="E14" s="4"/>
      <c r="F14" s="4"/>
      <c r="G14" s="4"/>
      <c r="H14" s="4"/>
      <c r="I14" s="4"/>
      <c r="J14" s="4"/>
      <c r="K14" s="4"/>
      <c r="L14" s="4"/>
      <c r="M14" s="4"/>
      <c r="N14" s="4"/>
      <c r="O14" s="4"/>
    </row>
    <row r="15" spans="1:19" ht="15.75" x14ac:dyDescent="0.25">
      <c r="A15" s="4"/>
      <c r="B15" s="4"/>
      <c r="C15" s="4"/>
      <c r="D15" s="4" t="s">
        <v>39</v>
      </c>
      <c r="E15" s="4"/>
      <c r="F15" s="4"/>
      <c r="G15" s="4"/>
      <c r="H15" s="4"/>
      <c r="I15" s="4"/>
      <c r="J15" s="4"/>
      <c r="K15" s="4"/>
      <c r="L15" s="4"/>
      <c r="M15" s="4"/>
      <c r="N15" s="4"/>
      <c r="O15" s="4"/>
    </row>
    <row r="16" spans="1:19" ht="15.75" x14ac:dyDescent="0.25">
      <c r="A16" s="4"/>
      <c r="B16" s="4"/>
      <c r="C16" s="4"/>
      <c r="D16" s="4" t="s">
        <v>551</v>
      </c>
      <c r="E16" s="4"/>
      <c r="F16" s="4"/>
      <c r="G16" s="4"/>
      <c r="H16" s="4"/>
      <c r="I16" s="4"/>
      <c r="J16" s="4"/>
      <c r="K16" s="4"/>
      <c r="L16" s="4"/>
      <c r="M16" s="4"/>
      <c r="N16" s="4"/>
      <c r="O16" s="4"/>
    </row>
    <row r="17" spans="1:15" ht="15.75" x14ac:dyDescent="0.25">
      <c r="A17" s="4"/>
      <c r="B17" s="4"/>
      <c r="C17" s="4"/>
      <c r="D17" s="4" t="s">
        <v>457</v>
      </c>
      <c r="E17" s="4"/>
      <c r="F17" s="4"/>
      <c r="G17" s="4"/>
      <c r="H17" s="4"/>
      <c r="I17" s="4"/>
      <c r="J17" s="4"/>
      <c r="K17" s="4"/>
      <c r="L17" s="4"/>
      <c r="M17" s="4"/>
      <c r="N17" s="4"/>
      <c r="O17" s="4"/>
    </row>
    <row r="18" spans="1:15" ht="15.75" x14ac:dyDescent="0.25">
      <c r="A18" s="4"/>
      <c r="B18" s="4"/>
      <c r="C18" s="4"/>
      <c r="D18" s="4" t="s">
        <v>394</v>
      </c>
      <c r="E18" s="4"/>
      <c r="F18" s="4"/>
      <c r="G18" s="4"/>
      <c r="H18" s="4"/>
      <c r="I18" s="4"/>
      <c r="J18" s="4"/>
      <c r="K18" s="4"/>
      <c r="L18" s="4"/>
      <c r="M18" s="4"/>
      <c r="N18" s="4"/>
      <c r="O18" s="4"/>
    </row>
    <row r="19" spans="1:15" ht="15.75" x14ac:dyDescent="0.25">
      <c r="A19" s="4">
        <v>306</v>
      </c>
      <c r="B19" s="4" t="s">
        <v>408</v>
      </c>
      <c r="C19" s="4"/>
      <c r="D19" s="4" t="s">
        <v>120</v>
      </c>
      <c r="E19" s="4" t="s">
        <v>920</v>
      </c>
      <c r="F19" s="4" t="s">
        <v>117</v>
      </c>
      <c r="G19" s="4" t="s">
        <v>118</v>
      </c>
      <c r="H19" s="4" t="s">
        <v>51</v>
      </c>
      <c r="I19" s="4" t="s">
        <v>545</v>
      </c>
      <c r="J19" s="4">
        <v>97</v>
      </c>
      <c r="K19" s="4" t="s">
        <v>545</v>
      </c>
      <c r="L19" s="4">
        <v>97</v>
      </c>
      <c r="M19" s="4">
        <v>4.8099999999999996</v>
      </c>
      <c r="N19" s="4">
        <v>45.528978000000002</v>
      </c>
      <c r="O19" s="4">
        <v>-122.676541</v>
      </c>
    </row>
    <row r="20" spans="1:15" ht="15.75" x14ac:dyDescent="0.25">
      <c r="A20" s="4"/>
      <c r="B20" s="4"/>
      <c r="C20" s="4"/>
      <c r="D20" s="4" t="s">
        <v>119</v>
      </c>
      <c r="E20" s="4"/>
      <c r="F20" s="4"/>
      <c r="G20" s="4"/>
      <c r="H20" s="4"/>
      <c r="I20" s="4"/>
      <c r="J20" s="4"/>
      <c r="K20" s="4"/>
      <c r="L20" s="4"/>
      <c r="M20" s="4"/>
      <c r="N20" s="4"/>
      <c r="O20" s="4"/>
    </row>
    <row r="21" spans="1:15" ht="15.75" x14ac:dyDescent="0.25">
      <c r="A21" s="4">
        <v>306</v>
      </c>
      <c r="B21" s="4" t="s">
        <v>78</v>
      </c>
      <c r="D21" s="4" t="s">
        <v>120</v>
      </c>
      <c r="E21" s="4" t="s">
        <v>921</v>
      </c>
      <c r="F21" s="4" t="s">
        <v>117</v>
      </c>
      <c r="G21" s="4" t="s">
        <v>118</v>
      </c>
      <c r="H21" s="4" t="s">
        <v>51</v>
      </c>
      <c r="I21" s="4" t="s">
        <v>545</v>
      </c>
      <c r="J21" s="4">
        <v>97</v>
      </c>
      <c r="K21" s="4" t="s">
        <v>545</v>
      </c>
      <c r="L21" s="4">
        <v>97</v>
      </c>
      <c r="M21" s="4">
        <v>0.79</v>
      </c>
      <c r="N21" s="4">
        <v>45.529961999999998</v>
      </c>
      <c r="O21" s="4">
        <v>-122.676179</v>
      </c>
    </row>
    <row r="22" spans="1:15" ht="15.75" x14ac:dyDescent="0.25">
      <c r="A22" s="4"/>
      <c r="B22" s="4"/>
      <c r="D22" s="4" t="s">
        <v>119</v>
      </c>
      <c r="E22" s="4"/>
      <c r="F22" s="4"/>
      <c r="G22" s="4"/>
      <c r="H22" s="4"/>
      <c r="I22" s="4"/>
      <c r="J22" s="4"/>
      <c r="K22" s="4"/>
      <c r="L22" s="4"/>
      <c r="M22" s="4"/>
    </row>
    <row r="23" spans="1:15" ht="15.75" x14ac:dyDescent="0.25">
      <c r="A23" s="4"/>
      <c r="B23" s="4"/>
      <c r="D23" s="4" t="s">
        <v>36</v>
      </c>
      <c r="E23" s="4"/>
      <c r="F23" s="4"/>
      <c r="G23" s="4"/>
      <c r="H23" s="4"/>
      <c r="I23" s="4"/>
      <c r="J23" s="4"/>
      <c r="K23" s="4"/>
      <c r="L23" s="4"/>
      <c r="M23" s="4"/>
    </row>
    <row r="24" spans="1:15" ht="15.75" x14ac:dyDescent="0.25">
      <c r="A24" s="4">
        <v>306</v>
      </c>
      <c r="B24" s="4" t="s">
        <v>500</v>
      </c>
      <c r="D24" s="4" t="s">
        <v>120</v>
      </c>
      <c r="E24" s="4" t="s">
        <v>922</v>
      </c>
      <c r="F24" s="4" t="s">
        <v>117</v>
      </c>
      <c r="G24" s="4" t="s">
        <v>118</v>
      </c>
      <c r="H24" s="4" t="s">
        <v>51</v>
      </c>
      <c r="I24" s="4" t="s">
        <v>545</v>
      </c>
      <c r="J24" s="4">
        <v>97</v>
      </c>
      <c r="K24" s="4" t="s">
        <v>545</v>
      </c>
      <c r="L24" s="4">
        <v>97</v>
      </c>
      <c r="M24" s="4">
        <v>1.29</v>
      </c>
      <c r="N24" s="4">
        <v>45.52993</v>
      </c>
      <c r="O24" s="4">
        <v>-122.67616</v>
      </c>
    </row>
    <row r="25" spans="1:15" ht="15.75" x14ac:dyDescent="0.25">
      <c r="A25" s="4"/>
      <c r="B25" s="4"/>
      <c r="D25" s="4" t="s">
        <v>41</v>
      </c>
      <c r="E25" s="4"/>
      <c r="F25" s="4"/>
      <c r="G25" s="4"/>
      <c r="H25" s="4"/>
      <c r="I25" s="4"/>
      <c r="J25" s="4"/>
      <c r="K25" s="4"/>
      <c r="L25" s="4"/>
      <c r="M25" s="4"/>
    </row>
    <row r="26" spans="1:15" ht="15.75" x14ac:dyDescent="0.25">
      <c r="A26" s="4"/>
      <c r="B26" s="4"/>
      <c r="D26" s="4" t="s">
        <v>119</v>
      </c>
      <c r="E26" s="4"/>
      <c r="F26" s="4"/>
      <c r="G26" s="4"/>
      <c r="H26" s="4"/>
      <c r="I26" s="4"/>
      <c r="J26" s="4"/>
      <c r="K26" s="4"/>
      <c r="L26" s="4"/>
      <c r="M26" s="4"/>
    </row>
    <row r="27" spans="1:15" ht="15.75" x14ac:dyDescent="0.25">
      <c r="A27" s="4"/>
      <c r="B27" s="4"/>
      <c r="D27" s="4" t="s">
        <v>36</v>
      </c>
      <c r="E27" s="4"/>
      <c r="F27" s="4"/>
      <c r="G27" s="4"/>
      <c r="H27" s="4"/>
      <c r="I27" s="4"/>
      <c r="J27" s="4"/>
      <c r="K27" s="4"/>
      <c r="L27" s="4"/>
      <c r="M27" s="4"/>
    </row>
    <row r="28" spans="1:15" ht="15.75" x14ac:dyDescent="0.25">
      <c r="A28" s="4"/>
      <c r="B28" s="4"/>
      <c r="D28" s="4" t="s">
        <v>552</v>
      </c>
      <c r="E28" s="4"/>
      <c r="F28" s="4"/>
      <c r="G28" s="4"/>
      <c r="H28" s="4"/>
      <c r="I28" s="4"/>
      <c r="J28" s="4"/>
      <c r="K28" s="4"/>
      <c r="L28" s="4"/>
      <c r="M28" s="4"/>
    </row>
    <row r="29" spans="1:15" ht="15.75" x14ac:dyDescent="0.25">
      <c r="A29" s="4"/>
      <c r="B29" s="4"/>
      <c r="D29" s="4" t="s">
        <v>551</v>
      </c>
      <c r="E29" s="4"/>
      <c r="F29" s="4"/>
      <c r="G29" s="4"/>
      <c r="H29" s="4"/>
      <c r="I29" s="4"/>
      <c r="J29" s="4"/>
      <c r="K29" s="4"/>
      <c r="L29" s="4"/>
      <c r="M29" s="4"/>
    </row>
    <row r="30" spans="1:15" ht="15.75" x14ac:dyDescent="0.25">
      <c r="A30" s="4"/>
      <c r="B30" s="4"/>
      <c r="D30" s="4" t="s">
        <v>553</v>
      </c>
      <c r="E30" s="4"/>
      <c r="F30" s="4"/>
      <c r="G30" s="4"/>
      <c r="H30" s="4"/>
      <c r="I30" s="4"/>
      <c r="J30" s="4"/>
      <c r="K30" s="4"/>
      <c r="L30" s="4"/>
      <c r="M30" s="4"/>
    </row>
    <row r="31" spans="1:15" ht="15.75" x14ac:dyDescent="0.25">
      <c r="A31" s="4">
        <v>306</v>
      </c>
      <c r="B31" s="4" t="s">
        <v>536</v>
      </c>
      <c r="D31" s="4" t="s">
        <v>120</v>
      </c>
      <c r="E31" s="4" t="s">
        <v>923</v>
      </c>
      <c r="F31" s="4" t="s">
        <v>117</v>
      </c>
      <c r="G31" s="4" t="s">
        <v>118</v>
      </c>
      <c r="H31" s="4" t="s">
        <v>51</v>
      </c>
      <c r="I31" s="4" t="s">
        <v>545</v>
      </c>
      <c r="J31" s="4">
        <v>97</v>
      </c>
      <c r="K31" s="4" t="s">
        <v>545</v>
      </c>
      <c r="L31" s="4">
        <v>97</v>
      </c>
      <c r="M31" s="4">
        <v>1.67</v>
      </c>
      <c r="N31" s="4">
        <v>45.530695000000001</v>
      </c>
      <c r="O31" s="4">
        <v>-122.677082</v>
      </c>
    </row>
    <row r="32" spans="1:15" ht="15.75" x14ac:dyDescent="0.25">
      <c r="A32" s="4">
        <v>306</v>
      </c>
      <c r="B32" s="4" t="s">
        <v>564</v>
      </c>
      <c r="D32" s="4" t="s">
        <v>41</v>
      </c>
      <c r="E32" s="4" t="s">
        <v>920</v>
      </c>
      <c r="F32" s="4" t="s">
        <v>117</v>
      </c>
      <c r="G32" s="4" t="s">
        <v>118</v>
      </c>
      <c r="H32" s="4" t="s">
        <v>51</v>
      </c>
      <c r="I32" s="4"/>
      <c r="J32" s="4"/>
      <c r="K32" s="4"/>
      <c r="L32" s="4"/>
      <c r="M32" s="4">
        <v>0.57999999999999996</v>
      </c>
      <c r="N32" s="4">
        <v>45.528329999999997</v>
      </c>
      <c r="O32" s="4">
        <v>-122.677235</v>
      </c>
    </row>
    <row r="33" spans="1:15" ht="15.75" x14ac:dyDescent="0.25">
      <c r="A33" s="4">
        <v>306</v>
      </c>
      <c r="B33" s="4" t="s">
        <v>93</v>
      </c>
      <c r="D33" s="4" t="s">
        <v>119</v>
      </c>
      <c r="E33" s="4" t="s">
        <v>924</v>
      </c>
      <c r="F33" s="4" t="s">
        <v>117</v>
      </c>
      <c r="G33" s="4" t="s">
        <v>118</v>
      </c>
      <c r="H33" s="4" t="s">
        <v>51</v>
      </c>
      <c r="I33" s="4"/>
      <c r="J33" s="4"/>
      <c r="K33" s="4"/>
      <c r="L33" s="4"/>
      <c r="M33" s="4">
        <v>0.81</v>
      </c>
      <c r="N33" s="4">
        <v>45.530337000000003</v>
      </c>
      <c r="O33" s="4">
        <v>-122.67662799999999</v>
      </c>
    </row>
    <row r="34" spans="1:15" ht="15.75" x14ac:dyDescent="0.25">
      <c r="A34" s="4"/>
      <c r="B34" s="4"/>
      <c r="D34" s="4" t="s">
        <v>554</v>
      </c>
      <c r="E34" s="4"/>
      <c r="F34" s="4"/>
      <c r="G34" s="4"/>
      <c r="H34" s="4"/>
      <c r="I34" s="4"/>
      <c r="J34" s="4"/>
      <c r="K34" s="4"/>
      <c r="L34" s="4"/>
      <c r="M34" s="4"/>
    </row>
    <row r="35" spans="1:15" ht="15.75" x14ac:dyDescent="0.25">
      <c r="A35" s="4"/>
      <c r="B35" s="4"/>
      <c r="D35" s="4" t="s">
        <v>75</v>
      </c>
      <c r="E35" s="4"/>
      <c r="F35" s="4"/>
      <c r="G35" s="4"/>
      <c r="H35" s="4"/>
      <c r="I35" s="4"/>
      <c r="J35" s="4"/>
      <c r="K35" s="4"/>
      <c r="L35" s="4"/>
      <c r="M35" s="4"/>
    </row>
    <row r="36" spans="1:15" ht="15.75" x14ac:dyDescent="0.25">
      <c r="A36" s="4"/>
      <c r="B36" s="4"/>
      <c r="D36" s="4" t="s">
        <v>555</v>
      </c>
      <c r="E36" s="4"/>
      <c r="F36" s="4"/>
      <c r="G36" s="4"/>
      <c r="H36" s="4"/>
      <c r="I36" s="4"/>
      <c r="J36" s="4"/>
      <c r="K36" s="4"/>
      <c r="L36" s="4"/>
      <c r="M36" s="4"/>
    </row>
    <row r="37" spans="1:15" ht="15.75" x14ac:dyDescent="0.25">
      <c r="A37" s="4">
        <v>311</v>
      </c>
      <c r="B37" s="4" t="s">
        <v>500</v>
      </c>
      <c r="D37" s="4" t="s">
        <v>120</v>
      </c>
      <c r="E37" s="4" t="s">
        <v>537</v>
      </c>
      <c r="F37" s="4" t="s">
        <v>117</v>
      </c>
      <c r="G37" s="4" t="s">
        <v>118</v>
      </c>
      <c r="H37" s="4" t="s">
        <v>538</v>
      </c>
      <c r="I37" s="4" t="s">
        <v>546</v>
      </c>
      <c r="J37" s="4">
        <v>134</v>
      </c>
      <c r="K37" s="4" t="s">
        <v>546</v>
      </c>
      <c r="L37" s="4">
        <v>134</v>
      </c>
      <c r="M37" s="4">
        <v>4.9400000000000004</v>
      </c>
      <c r="N37" s="4">
        <v>45.530067000000003</v>
      </c>
      <c r="O37" s="4">
        <v>-122.677032</v>
      </c>
    </row>
    <row r="38" spans="1:15" ht="15.75" x14ac:dyDescent="0.25">
      <c r="A38" s="4"/>
      <c r="B38" s="4"/>
      <c r="D38" s="4" t="s">
        <v>41</v>
      </c>
      <c r="E38" s="4"/>
      <c r="F38" s="4"/>
      <c r="G38" s="4"/>
      <c r="H38" s="4"/>
      <c r="I38" s="4"/>
      <c r="J38" s="4"/>
      <c r="K38" s="4"/>
      <c r="L38" s="4"/>
      <c r="M38" s="4"/>
    </row>
    <row r="39" spans="1:15" ht="15.75" x14ac:dyDescent="0.25">
      <c r="A39" s="4"/>
      <c r="B39" s="4"/>
      <c r="D39" s="4" t="s">
        <v>119</v>
      </c>
      <c r="E39" s="4"/>
      <c r="F39" s="4"/>
      <c r="G39" s="4"/>
      <c r="H39" s="4"/>
      <c r="I39" s="4"/>
      <c r="J39" s="4"/>
      <c r="K39" s="4"/>
      <c r="L39" s="4"/>
      <c r="M39" s="4"/>
    </row>
    <row r="40" spans="1:15" ht="15.75" x14ac:dyDescent="0.25">
      <c r="A40" s="4"/>
      <c r="B40" s="4"/>
      <c r="D40" s="4" t="s">
        <v>36</v>
      </c>
      <c r="E40" s="4"/>
      <c r="F40" s="4"/>
      <c r="G40" s="4"/>
      <c r="H40" s="4"/>
      <c r="I40" s="4"/>
      <c r="J40" s="4"/>
      <c r="K40" s="4"/>
      <c r="L40" s="4"/>
      <c r="M40" s="4"/>
    </row>
    <row r="41" spans="1:15" ht="15.75" x14ac:dyDescent="0.25">
      <c r="A41" s="4">
        <v>311</v>
      </c>
      <c r="B41" s="4" t="s">
        <v>90</v>
      </c>
      <c r="D41" s="4" t="s">
        <v>119</v>
      </c>
      <c r="E41" s="4" t="s">
        <v>537</v>
      </c>
      <c r="F41" s="4" t="s">
        <v>117</v>
      </c>
      <c r="G41" s="4" t="s">
        <v>118</v>
      </c>
      <c r="H41" s="4" t="s">
        <v>538</v>
      </c>
      <c r="I41" s="4" t="s">
        <v>547</v>
      </c>
      <c r="J41" s="4">
        <v>142</v>
      </c>
      <c r="K41" s="4" t="s">
        <v>547</v>
      </c>
      <c r="L41" s="4">
        <v>142</v>
      </c>
      <c r="M41" s="4">
        <v>2.09</v>
      </c>
      <c r="N41" s="4">
        <v>45.530067000000003</v>
      </c>
      <c r="O41" s="4">
        <v>-122.677032</v>
      </c>
    </row>
    <row r="42" spans="1:15" ht="15.75" x14ac:dyDescent="0.25">
      <c r="A42" s="4">
        <v>316</v>
      </c>
      <c r="B42" s="4" t="s">
        <v>536</v>
      </c>
      <c r="D42" s="4" t="s">
        <v>120</v>
      </c>
      <c r="E42" s="4" t="s">
        <v>925</v>
      </c>
      <c r="F42" s="4" t="s">
        <v>117</v>
      </c>
      <c r="G42" s="4" t="s">
        <v>118</v>
      </c>
      <c r="H42" s="4" t="s">
        <v>97</v>
      </c>
      <c r="I42" s="4" t="s">
        <v>545</v>
      </c>
      <c r="J42" s="4">
        <v>97</v>
      </c>
      <c r="K42" s="4" t="s">
        <v>545</v>
      </c>
      <c r="L42" s="4">
        <v>97</v>
      </c>
      <c r="M42" s="4">
        <v>11.8</v>
      </c>
      <c r="N42" s="4">
        <v>45.531202999999998</v>
      </c>
      <c r="O42" s="4">
        <v>-122.67979099999999</v>
      </c>
    </row>
    <row r="43" spans="1:15" ht="15.75" x14ac:dyDescent="0.25">
      <c r="A43" s="4"/>
      <c r="B43" s="4"/>
      <c r="D43" s="4" t="s">
        <v>120</v>
      </c>
      <c r="E43" s="4" t="s">
        <v>768</v>
      </c>
      <c r="F43" s="4" t="s">
        <v>117</v>
      </c>
      <c r="G43" s="4" t="s">
        <v>118</v>
      </c>
      <c r="H43" s="4" t="s">
        <v>97</v>
      </c>
      <c r="I43" s="4"/>
      <c r="J43" s="4"/>
      <c r="K43" s="4"/>
      <c r="L43" s="4"/>
      <c r="M43" s="4"/>
      <c r="N43" s="4"/>
      <c r="O43" s="4"/>
    </row>
    <row r="44" spans="1:15" ht="15.75" x14ac:dyDescent="0.25">
      <c r="A44" s="4"/>
      <c r="B44" s="4"/>
      <c r="D44" s="4" t="s">
        <v>120</v>
      </c>
      <c r="E44" s="4" t="s">
        <v>769</v>
      </c>
      <c r="F44" s="4" t="s">
        <v>117</v>
      </c>
      <c r="G44" s="4" t="s">
        <v>118</v>
      </c>
      <c r="H44" s="4" t="s">
        <v>97</v>
      </c>
      <c r="I44" s="4"/>
      <c r="J44" s="4"/>
      <c r="K44" s="4"/>
      <c r="L44" s="4"/>
      <c r="M44" s="4"/>
      <c r="N44" s="4"/>
      <c r="O44" s="4"/>
    </row>
    <row r="45" spans="1:15" ht="15.75" x14ac:dyDescent="0.25">
      <c r="A45" s="4"/>
      <c r="B45" s="4"/>
      <c r="D45" s="4" t="s">
        <v>120</v>
      </c>
      <c r="E45" s="4" t="s">
        <v>926</v>
      </c>
      <c r="F45" s="4" t="s">
        <v>117</v>
      </c>
      <c r="G45" s="4" t="s">
        <v>118</v>
      </c>
      <c r="H45" s="4" t="s">
        <v>97</v>
      </c>
      <c r="I45" s="4"/>
      <c r="J45" s="4"/>
      <c r="K45" s="4"/>
      <c r="L45" s="4"/>
      <c r="M45" s="4"/>
      <c r="N45" s="4"/>
      <c r="O45" s="4"/>
    </row>
    <row r="46" spans="1:15" ht="15.75" x14ac:dyDescent="0.25">
      <c r="A46" s="4"/>
      <c r="B46" s="4"/>
      <c r="D46" s="4" t="s">
        <v>120</v>
      </c>
      <c r="E46" s="4" t="s">
        <v>929</v>
      </c>
      <c r="F46" s="4" t="s">
        <v>117</v>
      </c>
      <c r="G46" s="4" t="s">
        <v>118</v>
      </c>
      <c r="H46" s="4" t="s">
        <v>97</v>
      </c>
      <c r="I46" s="4"/>
      <c r="J46" s="4"/>
      <c r="K46" s="4"/>
      <c r="L46" s="4"/>
      <c r="M46" s="4"/>
      <c r="N46" s="4"/>
      <c r="O46" s="4"/>
    </row>
    <row r="47" spans="1:15" ht="15.75" x14ac:dyDescent="0.25">
      <c r="A47" s="4"/>
      <c r="B47" s="4"/>
      <c r="D47" s="4" t="s">
        <v>120</v>
      </c>
      <c r="E47" s="4" t="s">
        <v>928</v>
      </c>
      <c r="F47" s="4" t="s">
        <v>117</v>
      </c>
      <c r="G47" s="4" t="s">
        <v>118</v>
      </c>
      <c r="H47" s="4" t="s">
        <v>97</v>
      </c>
      <c r="I47" s="4"/>
      <c r="J47" s="4"/>
      <c r="K47" s="4"/>
      <c r="L47" s="4"/>
      <c r="M47" s="4"/>
      <c r="N47" s="4"/>
      <c r="O47" s="4"/>
    </row>
    <row r="48" spans="1:15" ht="15.75" x14ac:dyDescent="0.25">
      <c r="A48" s="4"/>
      <c r="B48" s="4"/>
      <c r="D48" s="4" t="s">
        <v>120</v>
      </c>
      <c r="E48" s="4" t="s">
        <v>927</v>
      </c>
      <c r="F48" s="4" t="s">
        <v>117</v>
      </c>
      <c r="G48" s="4" t="s">
        <v>118</v>
      </c>
      <c r="H48" s="4" t="s">
        <v>97</v>
      </c>
      <c r="I48" s="4"/>
      <c r="J48" s="4"/>
      <c r="K48" s="4"/>
      <c r="L48" s="4"/>
      <c r="M48" s="4"/>
      <c r="N48" s="4"/>
      <c r="O48" s="4"/>
    </row>
    <row r="49" spans="1:15" ht="15.75" x14ac:dyDescent="0.25">
      <c r="A49" s="4"/>
      <c r="B49" s="4"/>
      <c r="D49" s="4" t="s">
        <v>119</v>
      </c>
      <c r="E49" s="4" t="s">
        <v>770</v>
      </c>
      <c r="F49" s="4" t="s">
        <v>117</v>
      </c>
      <c r="G49" s="4" t="s">
        <v>118</v>
      </c>
      <c r="H49" s="4" t="s">
        <v>97</v>
      </c>
      <c r="I49" s="4"/>
      <c r="J49" s="4"/>
      <c r="K49" s="4"/>
      <c r="L49" s="4"/>
      <c r="M49" s="4"/>
    </row>
    <row r="50" spans="1:15" ht="15.75" x14ac:dyDescent="0.25">
      <c r="A50" s="4">
        <v>334</v>
      </c>
      <c r="B50" s="4" t="s">
        <v>408</v>
      </c>
      <c r="D50" s="4" t="s">
        <v>120</v>
      </c>
      <c r="E50" s="4" t="s">
        <v>930</v>
      </c>
      <c r="F50" s="4" t="s">
        <v>117</v>
      </c>
      <c r="G50" s="4" t="s">
        <v>118</v>
      </c>
      <c r="H50" s="4" t="s">
        <v>539</v>
      </c>
      <c r="I50" s="4" t="s">
        <v>545</v>
      </c>
      <c r="J50" s="4">
        <v>97</v>
      </c>
      <c r="K50" s="4" t="s">
        <v>545</v>
      </c>
      <c r="L50" s="4">
        <v>97</v>
      </c>
      <c r="M50" s="4">
        <v>1.31</v>
      </c>
      <c r="N50" s="4">
        <v>45.531185999999998</v>
      </c>
      <c r="O50" s="4">
        <v>-122.677745</v>
      </c>
    </row>
    <row r="51" spans="1:15" ht="15.75" x14ac:dyDescent="0.25">
      <c r="A51" s="4"/>
      <c r="B51" s="4"/>
      <c r="D51" s="4" t="s">
        <v>119</v>
      </c>
      <c r="E51" s="4"/>
      <c r="F51" s="4"/>
      <c r="G51" s="4"/>
      <c r="H51" s="4"/>
      <c r="I51" s="4"/>
      <c r="J51" s="4"/>
      <c r="K51" s="4"/>
      <c r="L51" s="4"/>
      <c r="M51" s="4"/>
    </row>
    <row r="52" spans="1:15" ht="15.75" x14ac:dyDescent="0.25">
      <c r="A52" s="4">
        <v>336</v>
      </c>
      <c r="B52" s="4" t="s">
        <v>536</v>
      </c>
      <c r="D52" s="4" t="s">
        <v>120</v>
      </c>
      <c r="E52" s="4" t="s">
        <v>931</v>
      </c>
      <c r="F52" s="4" t="s">
        <v>117</v>
      </c>
      <c r="G52" s="4" t="s">
        <v>118</v>
      </c>
      <c r="H52" s="4" t="s">
        <v>540</v>
      </c>
      <c r="I52" s="4" t="s">
        <v>545</v>
      </c>
      <c r="J52" s="4">
        <v>97</v>
      </c>
      <c r="K52" s="4" t="s">
        <v>545</v>
      </c>
      <c r="L52" s="4">
        <v>97</v>
      </c>
      <c r="M52" s="4">
        <v>2.16</v>
      </c>
      <c r="N52" s="4">
        <v>45.530484000000001</v>
      </c>
      <c r="O52" s="4">
        <v>-122.678805</v>
      </c>
    </row>
    <row r="53" spans="1:15" ht="15.75" x14ac:dyDescent="0.25">
      <c r="A53" s="4"/>
      <c r="B53" s="4"/>
      <c r="D53" s="4" t="s">
        <v>119</v>
      </c>
      <c r="E53" s="4" t="s">
        <v>932</v>
      </c>
      <c r="F53" s="4" t="s">
        <v>117</v>
      </c>
      <c r="G53" s="4" t="s">
        <v>118</v>
      </c>
      <c r="H53" s="4" t="s">
        <v>540</v>
      </c>
      <c r="I53" s="4"/>
      <c r="J53" s="4"/>
      <c r="K53" s="4"/>
      <c r="L53" s="4"/>
      <c r="M53" s="4"/>
    </row>
    <row r="54" spans="1:15" ht="15.75" x14ac:dyDescent="0.25">
      <c r="A54" s="4"/>
      <c r="B54" s="4"/>
      <c r="D54" s="4" t="s">
        <v>554</v>
      </c>
      <c r="E54" s="4"/>
      <c r="F54" s="4"/>
      <c r="G54" s="4"/>
      <c r="H54" s="4"/>
      <c r="I54" s="4"/>
      <c r="J54" s="4"/>
      <c r="K54" s="4"/>
      <c r="L54" s="4"/>
      <c r="M54" s="4"/>
    </row>
    <row r="55" spans="1:15" ht="15.75" x14ac:dyDescent="0.25">
      <c r="A55" s="4">
        <v>337</v>
      </c>
      <c r="B55" s="4"/>
      <c r="D55" s="4" t="s">
        <v>120</v>
      </c>
      <c r="E55" s="4" t="s">
        <v>933</v>
      </c>
      <c r="F55" s="4" t="s">
        <v>117</v>
      </c>
      <c r="G55" s="4" t="s">
        <v>118</v>
      </c>
      <c r="H55" s="4" t="s">
        <v>541</v>
      </c>
      <c r="I55" s="4" t="s">
        <v>548</v>
      </c>
      <c r="J55" s="4">
        <v>92</v>
      </c>
      <c r="K55" s="4" t="s">
        <v>548</v>
      </c>
      <c r="L55" s="4">
        <v>92</v>
      </c>
      <c r="M55" s="4">
        <v>13.33</v>
      </c>
      <c r="N55" s="4">
        <v>45.528370000000002</v>
      </c>
      <c r="O55" s="4">
        <v>-122.678955</v>
      </c>
    </row>
    <row r="56" spans="1:15" ht="15.75" x14ac:dyDescent="0.25">
      <c r="A56" s="4"/>
      <c r="B56" s="4"/>
      <c r="D56" s="4" t="s">
        <v>41</v>
      </c>
      <c r="E56" s="4"/>
      <c r="F56" s="4"/>
      <c r="G56" s="4"/>
      <c r="H56" s="4"/>
      <c r="I56" s="4"/>
      <c r="J56" s="4"/>
      <c r="K56" s="4"/>
      <c r="L56" s="4"/>
      <c r="M56" s="4"/>
    </row>
    <row r="57" spans="1:15" ht="15.75" x14ac:dyDescent="0.25">
      <c r="A57" s="4"/>
      <c r="B57" s="4"/>
      <c r="D57" s="4" t="s">
        <v>119</v>
      </c>
      <c r="E57" s="4"/>
      <c r="F57" s="4"/>
      <c r="G57" s="4"/>
      <c r="H57" s="4"/>
      <c r="I57" s="4"/>
      <c r="J57" s="4"/>
      <c r="K57" s="4"/>
      <c r="L57" s="4"/>
      <c r="M57" s="4"/>
    </row>
    <row r="58" spans="1:15" ht="15.75" x14ac:dyDescent="0.25">
      <c r="A58" s="4"/>
      <c r="B58" s="4"/>
      <c r="D58" s="4" t="s">
        <v>556</v>
      </c>
      <c r="E58" s="4"/>
      <c r="F58" s="4"/>
      <c r="G58" s="4"/>
      <c r="H58" s="4"/>
      <c r="I58" s="4"/>
      <c r="J58" s="4"/>
      <c r="K58" s="4"/>
      <c r="L58" s="4"/>
      <c r="M58" s="4"/>
    </row>
    <row r="59" spans="1:15" ht="15.75" x14ac:dyDescent="0.25">
      <c r="A59" s="4"/>
      <c r="B59" s="4"/>
      <c r="D59" s="4" t="s">
        <v>241</v>
      </c>
      <c r="E59" s="4"/>
      <c r="F59" s="4"/>
      <c r="G59" s="4"/>
      <c r="H59" s="4"/>
      <c r="I59" s="4"/>
      <c r="J59" s="4"/>
      <c r="K59" s="4"/>
      <c r="L59" s="4"/>
      <c r="M59" s="4"/>
    </row>
    <row r="60" spans="1:15" ht="15.75" x14ac:dyDescent="0.25">
      <c r="A60" s="4"/>
      <c r="B60" s="4"/>
      <c r="D60" s="4" t="s">
        <v>39</v>
      </c>
      <c r="E60" s="4"/>
      <c r="F60" s="4"/>
      <c r="G60" s="4"/>
      <c r="H60" s="4"/>
      <c r="I60" s="4"/>
      <c r="J60" s="4"/>
      <c r="K60" s="4"/>
      <c r="L60" s="4"/>
      <c r="M60" s="4"/>
    </row>
    <row r="61" spans="1:15" ht="15.75" x14ac:dyDescent="0.25">
      <c r="A61" s="4"/>
      <c r="B61" s="4"/>
      <c r="D61" s="4" t="s">
        <v>75</v>
      </c>
      <c r="E61" s="4"/>
      <c r="F61" s="4"/>
      <c r="G61" s="4"/>
      <c r="H61" s="4"/>
      <c r="I61" s="4"/>
      <c r="J61" s="4"/>
      <c r="K61" s="4"/>
      <c r="L61" s="4"/>
      <c r="M61" s="4"/>
    </row>
    <row r="62" spans="1:15" ht="15.75" x14ac:dyDescent="0.25">
      <c r="A62" s="4"/>
      <c r="B62" s="4"/>
      <c r="D62" s="4" t="s">
        <v>38</v>
      </c>
      <c r="E62" s="4"/>
      <c r="F62" s="4"/>
      <c r="G62" s="4"/>
      <c r="H62" s="4"/>
      <c r="I62" s="4"/>
      <c r="J62" s="4"/>
      <c r="K62" s="4"/>
      <c r="L62" s="4"/>
      <c r="M62" s="4"/>
    </row>
    <row r="63" spans="1:15" ht="15.75" x14ac:dyDescent="0.25">
      <c r="A63" s="4"/>
      <c r="B63" s="4"/>
      <c r="D63" s="4" t="s">
        <v>69</v>
      </c>
      <c r="E63" s="4"/>
      <c r="F63" s="4"/>
      <c r="G63" s="4"/>
      <c r="H63" s="4"/>
      <c r="I63" s="4"/>
      <c r="J63" s="4"/>
      <c r="K63" s="4"/>
      <c r="L63" s="4"/>
      <c r="M63" s="4"/>
    </row>
    <row r="64" spans="1:15" ht="15.75" x14ac:dyDescent="0.25">
      <c r="A64" s="4"/>
      <c r="B64" s="4"/>
      <c r="D64" s="4" t="s">
        <v>14</v>
      </c>
      <c r="E64" s="4"/>
      <c r="F64" s="4"/>
      <c r="G64" s="4"/>
      <c r="H64" s="4"/>
      <c r="I64" s="4"/>
      <c r="J64" s="4"/>
      <c r="K64" s="4"/>
      <c r="L64" s="4"/>
      <c r="M64" s="4"/>
    </row>
    <row r="65" spans="1:15" ht="15.75" x14ac:dyDescent="0.25">
      <c r="A65" s="4">
        <v>348</v>
      </c>
      <c r="B65" s="4" t="s">
        <v>78</v>
      </c>
      <c r="D65" s="4" t="s">
        <v>120</v>
      </c>
      <c r="E65" s="4" t="s">
        <v>935</v>
      </c>
      <c r="F65" s="4" t="s">
        <v>117</v>
      </c>
      <c r="G65" s="4" t="s">
        <v>118</v>
      </c>
      <c r="H65" s="4" t="s">
        <v>542</v>
      </c>
      <c r="I65" s="4" t="s">
        <v>545</v>
      </c>
      <c r="J65" s="4">
        <v>97</v>
      </c>
      <c r="K65" s="4" t="s">
        <v>545</v>
      </c>
      <c r="L65" s="4">
        <v>97</v>
      </c>
      <c r="M65" s="4">
        <v>4.24</v>
      </c>
      <c r="N65" s="4">
        <v>45.528947000000002</v>
      </c>
      <c r="O65" s="4">
        <v>-122.674781</v>
      </c>
    </row>
    <row r="66" spans="1:15" ht="15.75" x14ac:dyDescent="0.25">
      <c r="A66" s="4"/>
      <c r="B66" s="4"/>
      <c r="D66" s="4" t="s">
        <v>119</v>
      </c>
      <c r="E66" s="4" t="s">
        <v>934</v>
      </c>
      <c r="F66" s="4" t="s">
        <v>117</v>
      </c>
      <c r="G66" s="4" t="s">
        <v>118</v>
      </c>
      <c r="H66" s="4" t="s">
        <v>542</v>
      </c>
      <c r="I66" s="4"/>
      <c r="J66" s="4"/>
      <c r="K66" s="4"/>
      <c r="L66" s="4"/>
      <c r="M66" s="4"/>
    </row>
    <row r="67" spans="1:15" ht="15.75" x14ac:dyDescent="0.25">
      <c r="A67" s="4">
        <v>465</v>
      </c>
      <c r="B67" s="4" t="s">
        <v>408</v>
      </c>
      <c r="D67" s="4" t="s">
        <v>120</v>
      </c>
      <c r="E67" s="4" t="s">
        <v>930</v>
      </c>
      <c r="F67" s="4" t="s">
        <v>117</v>
      </c>
      <c r="G67" s="4" t="s">
        <v>118</v>
      </c>
      <c r="H67" s="4" t="s">
        <v>543</v>
      </c>
      <c r="I67" s="4" t="s">
        <v>545</v>
      </c>
      <c r="J67" s="4">
        <v>97</v>
      </c>
      <c r="K67" s="4" t="s">
        <v>545</v>
      </c>
      <c r="L67" s="4">
        <v>97</v>
      </c>
      <c r="M67" s="4">
        <v>1.61</v>
      </c>
      <c r="N67" s="4">
        <v>45.531951999999997</v>
      </c>
      <c r="O67" s="4">
        <v>-122.678865</v>
      </c>
    </row>
    <row r="68" spans="1:15" ht="15.75" x14ac:dyDescent="0.25">
      <c r="A68" s="4"/>
      <c r="B68" s="4"/>
      <c r="D68" s="4" t="s">
        <v>119</v>
      </c>
      <c r="E68" s="4"/>
      <c r="F68" s="4"/>
      <c r="G68" s="4"/>
      <c r="H68" s="4"/>
      <c r="I68" s="4"/>
      <c r="J68" s="4"/>
      <c r="K68" s="4"/>
      <c r="L68" s="4"/>
      <c r="M68" s="4"/>
    </row>
    <row r="69" spans="1:15" ht="15.75" x14ac:dyDescent="0.25">
      <c r="A69" s="4"/>
      <c r="B69" s="4"/>
      <c r="D69" s="4"/>
      <c r="E69" s="4"/>
      <c r="F69" s="4"/>
      <c r="G69" s="4"/>
      <c r="H69" s="4"/>
      <c r="I69" s="4"/>
      <c r="J69" s="4"/>
      <c r="K69" s="4"/>
      <c r="L69" s="4"/>
      <c r="M69" s="4"/>
    </row>
    <row r="70" spans="1:15" ht="15.75" x14ac:dyDescent="0.25">
      <c r="A70" s="4" t="s">
        <v>80</v>
      </c>
      <c r="C70" s="4">
        <f>SUM(C6:C69)</f>
        <v>1.87</v>
      </c>
      <c r="I70" s="4"/>
      <c r="J70" s="4">
        <f>SUM(J6:J69)</f>
        <v>1343</v>
      </c>
      <c r="K70" s="4"/>
      <c r="L70" s="4">
        <f>SUM(L6:L69)</f>
        <v>1343</v>
      </c>
      <c r="M70" s="4">
        <f>SUM(M6:M69)</f>
        <v>189.59000000000003</v>
      </c>
    </row>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64260E-C6E5-4107-9F22-8A8FB3CA463D}">
  <dimension ref="A1:S80"/>
  <sheetViews>
    <sheetView topLeftCell="J1" workbookViewId="0">
      <selection activeCell="A5" sqref="A5"/>
    </sheetView>
  </sheetViews>
  <sheetFormatPr defaultRowHeight="15" x14ac:dyDescent="0.25"/>
  <cols>
    <col min="2" max="2" width="17" customWidth="1"/>
    <col min="3" max="3" width="19.7109375" customWidth="1"/>
    <col min="4" max="4" width="68.85546875" customWidth="1"/>
    <col min="5" max="5" width="36" customWidth="1"/>
    <col min="6" max="6" width="11.140625" customWidth="1"/>
    <col min="7" max="7" width="11.5703125" customWidth="1"/>
    <col min="8" max="8" width="51.42578125" customWidth="1"/>
    <col min="9" max="9" width="27.5703125" customWidth="1"/>
    <col min="10" max="10" width="21.5703125" customWidth="1"/>
    <col min="11" max="11" width="27.140625" customWidth="1"/>
    <col min="12" max="12" width="26.5703125" customWidth="1"/>
    <col min="13" max="13" width="17.42578125" customWidth="1"/>
    <col min="14" max="14" width="23.28515625" customWidth="1"/>
    <col min="15" max="15" width="26.7109375" customWidth="1"/>
    <col min="16" max="16" width="24.5703125" customWidth="1"/>
    <col min="17" max="17" width="25.28515625" customWidth="1"/>
    <col min="18" max="18" width="28.42578125" customWidth="1"/>
    <col min="19" max="19" width="25.28515625" customWidth="1"/>
  </cols>
  <sheetData>
    <row r="1" spans="1:19" ht="20.25" x14ac:dyDescent="0.3">
      <c r="A1" s="1" t="s">
        <v>557</v>
      </c>
      <c r="B1" s="1"/>
      <c r="C1" s="2"/>
      <c r="D1" s="2"/>
      <c r="E1" s="2"/>
      <c r="F1" s="2"/>
      <c r="G1" s="2"/>
      <c r="H1" s="2"/>
      <c r="I1" s="2"/>
      <c r="J1" s="2"/>
      <c r="K1" s="2"/>
      <c r="L1" s="2"/>
      <c r="M1" s="2"/>
      <c r="N1" s="2"/>
      <c r="O1" s="2"/>
      <c r="P1" s="2"/>
      <c r="Q1" s="6"/>
      <c r="R1" s="6"/>
      <c r="S1" s="6"/>
    </row>
    <row r="2" spans="1:19" x14ac:dyDescent="0.25">
      <c r="A2" s="2"/>
      <c r="B2" s="2"/>
      <c r="C2" s="2"/>
      <c r="D2" s="2"/>
      <c r="E2" s="2"/>
      <c r="F2" s="2"/>
      <c r="G2" s="2"/>
      <c r="H2" s="2"/>
      <c r="I2" s="2"/>
      <c r="J2" s="2"/>
      <c r="K2" s="2"/>
      <c r="L2" s="2"/>
      <c r="M2" s="2"/>
      <c r="N2" s="2"/>
      <c r="O2" s="2"/>
      <c r="P2" s="2"/>
      <c r="Q2" s="6"/>
      <c r="R2" s="6"/>
      <c r="S2" s="6"/>
    </row>
    <row r="3" spans="1:19" x14ac:dyDescent="0.25">
      <c r="A3" s="2"/>
      <c r="B3" s="2"/>
      <c r="C3" s="2"/>
      <c r="D3" s="2"/>
      <c r="E3" s="2"/>
      <c r="F3" s="2"/>
      <c r="G3" s="2"/>
      <c r="H3" s="2"/>
      <c r="I3" s="2"/>
      <c r="J3" s="2"/>
      <c r="K3" s="2"/>
      <c r="L3" s="2"/>
      <c r="M3" s="2"/>
      <c r="N3" s="2"/>
      <c r="O3" s="2"/>
      <c r="P3" s="2"/>
      <c r="Q3" s="6"/>
      <c r="R3" s="6"/>
      <c r="S3" s="6"/>
    </row>
    <row r="5" spans="1:19"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row>
    <row r="6" spans="1:19" ht="15.75" x14ac:dyDescent="0.25">
      <c r="A6" s="4">
        <v>60</v>
      </c>
      <c r="B6" s="4"/>
      <c r="C6" s="4">
        <v>37.49</v>
      </c>
      <c r="D6" s="4" t="s">
        <v>25</v>
      </c>
      <c r="E6" s="4" t="s">
        <v>243</v>
      </c>
      <c r="F6" s="4" t="s">
        <v>117</v>
      </c>
      <c r="G6" s="4" t="s">
        <v>118</v>
      </c>
      <c r="H6" s="4" t="s">
        <v>558</v>
      </c>
      <c r="I6" s="4" t="s">
        <v>55</v>
      </c>
      <c r="J6" s="4">
        <v>0</v>
      </c>
      <c r="K6" s="4" t="s">
        <v>566</v>
      </c>
      <c r="L6" s="4">
        <v>10</v>
      </c>
      <c r="M6" s="4">
        <v>25.21</v>
      </c>
      <c r="N6" s="4">
        <v>45.611184999999999</v>
      </c>
      <c r="O6" s="4">
        <v>-122.770235</v>
      </c>
      <c r="P6" s="4">
        <f>C80</f>
        <v>37.49</v>
      </c>
      <c r="Q6" s="4">
        <f>J80</f>
        <v>94.88</v>
      </c>
      <c r="R6" s="4">
        <f>L80</f>
        <v>240</v>
      </c>
      <c r="S6" s="4">
        <f>M80</f>
        <v>405.12</v>
      </c>
    </row>
    <row r="7" spans="1:19" ht="15.75" x14ac:dyDescent="0.25">
      <c r="A7" s="4"/>
      <c r="B7" s="4"/>
      <c r="C7" s="4"/>
      <c r="D7" s="4" t="s">
        <v>533</v>
      </c>
      <c r="E7" s="4"/>
      <c r="F7" s="4"/>
      <c r="G7" s="4"/>
      <c r="H7" s="4"/>
      <c r="I7" s="4"/>
      <c r="J7" s="4"/>
      <c r="K7" s="4"/>
      <c r="L7" s="4"/>
      <c r="M7" s="4"/>
      <c r="N7" s="4"/>
      <c r="O7" s="4"/>
    </row>
    <row r="8" spans="1:19" ht="15.75" x14ac:dyDescent="0.25">
      <c r="A8" s="4"/>
      <c r="B8" s="4"/>
      <c r="C8" s="4"/>
      <c r="D8" s="4" t="s">
        <v>75</v>
      </c>
      <c r="E8" s="4"/>
      <c r="F8" s="4"/>
      <c r="G8" s="4"/>
      <c r="H8" s="4"/>
      <c r="I8" s="4"/>
      <c r="J8" s="4"/>
      <c r="K8" s="4"/>
      <c r="L8" s="4"/>
      <c r="M8" s="4"/>
      <c r="N8" s="4"/>
      <c r="O8" s="4"/>
    </row>
    <row r="9" spans="1:19" ht="15.75" x14ac:dyDescent="0.25">
      <c r="A9" s="4"/>
      <c r="B9" s="4"/>
      <c r="C9" s="4"/>
      <c r="D9" s="4" t="s">
        <v>38</v>
      </c>
      <c r="E9" s="4"/>
      <c r="F9" s="4"/>
      <c r="G9" s="4"/>
      <c r="H9" s="4"/>
      <c r="I9" s="4"/>
      <c r="J9" s="4"/>
      <c r="K9" s="4"/>
      <c r="L9" s="4"/>
      <c r="M9" s="4"/>
      <c r="N9" s="4"/>
      <c r="O9" s="4"/>
    </row>
    <row r="10" spans="1:19" ht="15.75" x14ac:dyDescent="0.25">
      <c r="A10" s="4">
        <v>61</v>
      </c>
      <c r="B10" s="4"/>
      <c r="C10" s="4"/>
      <c r="D10" s="4" t="s">
        <v>578</v>
      </c>
      <c r="E10" s="4" t="s">
        <v>783</v>
      </c>
      <c r="F10" s="4" t="s">
        <v>117</v>
      </c>
      <c r="G10" s="4" t="s">
        <v>118</v>
      </c>
      <c r="H10" s="4" t="s">
        <v>133</v>
      </c>
      <c r="I10" s="4" t="s">
        <v>22</v>
      </c>
      <c r="J10" s="4">
        <v>19</v>
      </c>
      <c r="K10" s="4" t="s">
        <v>448</v>
      </c>
      <c r="L10" s="4">
        <v>52</v>
      </c>
      <c r="M10" s="4">
        <v>88.24</v>
      </c>
      <c r="N10" s="4">
        <v>45.608964</v>
      </c>
      <c r="O10" s="4">
        <v>-122.777688</v>
      </c>
    </row>
    <row r="11" spans="1:19" ht="15.75" x14ac:dyDescent="0.25">
      <c r="A11" s="4"/>
      <c r="B11" s="4"/>
      <c r="C11" s="4"/>
      <c r="D11" s="4" t="s">
        <v>12</v>
      </c>
      <c r="E11" s="4"/>
      <c r="F11" s="4"/>
      <c r="G11" s="4"/>
      <c r="H11" s="4"/>
      <c r="I11" s="4"/>
      <c r="J11" s="4"/>
      <c r="K11" s="4"/>
      <c r="L11" s="4"/>
      <c r="M11" s="4"/>
      <c r="N11" s="4"/>
      <c r="O11" s="4"/>
    </row>
    <row r="12" spans="1:19" ht="15.75" x14ac:dyDescent="0.25">
      <c r="A12" s="4"/>
      <c r="B12" s="4"/>
      <c r="C12" s="4"/>
      <c r="D12" s="4" t="s">
        <v>268</v>
      </c>
      <c r="E12" s="4"/>
      <c r="F12" s="4"/>
      <c r="G12" s="4"/>
      <c r="H12" s="4"/>
      <c r="I12" s="4"/>
      <c r="J12" s="4"/>
      <c r="K12" s="4"/>
      <c r="L12" s="4"/>
      <c r="M12" s="4"/>
      <c r="N12" s="4"/>
      <c r="O12" s="4"/>
    </row>
    <row r="13" spans="1:19" ht="15.75" x14ac:dyDescent="0.25">
      <c r="A13" s="4"/>
      <c r="B13" s="4"/>
      <c r="C13" s="4"/>
      <c r="D13" s="4" t="s">
        <v>25</v>
      </c>
      <c r="E13" s="4"/>
      <c r="F13" s="4"/>
      <c r="G13" s="4"/>
      <c r="H13" s="4"/>
      <c r="I13" s="4"/>
      <c r="J13" s="4"/>
      <c r="K13" s="4"/>
      <c r="L13" s="4"/>
      <c r="M13" s="4"/>
      <c r="N13" s="4"/>
      <c r="O13" s="4"/>
    </row>
    <row r="14" spans="1:19" ht="15.75" x14ac:dyDescent="0.25">
      <c r="A14" s="4"/>
      <c r="B14" s="4"/>
      <c r="C14" s="4"/>
      <c r="D14" s="4" t="s">
        <v>39</v>
      </c>
      <c r="E14" s="4"/>
      <c r="F14" s="4"/>
      <c r="G14" s="4"/>
      <c r="H14" s="4"/>
      <c r="I14" s="4"/>
      <c r="J14" s="4"/>
      <c r="K14" s="4"/>
      <c r="L14" s="4"/>
      <c r="M14" s="4"/>
      <c r="N14" s="4"/>
      <c r="O14" s="4"/>
    </row>
    <row r="15" spans="1:19" ht="15.75" x14ac:dyDescent="0.25">
      <c r="A15" s="4"/>
      <c r="B15" s="4"/>
      <c r="C15" s="4"/>
      <c r="D15" s="4" t="s">
        <v>458</v>
      </c>
      <c r="E15" s="4"/>
      <c r="F15" s="4"/>
      <c r="G15" s="4"/>
      <c r="H15" s="4"/>
      <c r="I15" s="4"/>
      <c r="J15" s="4"/>
      <c r="K15" s="4"/>
      <c r="L15" s="4"/>
      <c r="M15" s="4"/>
      <c r="N15" s="4"/>
      <c r="O15" s="4"/>
    </row>
    <row r="16" spans="1:19" ht="15.75" x14ac:dyDescent="0.25">
      <c r="A16" s="4"/>
      <c r="B16" s="4"/>
      <c r="C16" s="4"/>
      <c r="D16" s="4" t="s">
        <v>579</v>
      </c>
      <c r="E16" s="4"/>
      <c r="F16" s="4"/>
      <c r="G16" s="4"/>
      <c r="H16" s="4"/>
      <c r="I16" s="4"/>
      <c r="J16" s="4"/>
      <c r="K16" s="4"/>
      <c r="L16" s="4"/>
      <c r="M16" s="4"/>
      <c r="N16" s="4"/>
      <c r="O16" s="4"/>
    </row>
    <row r="17" spans="1:15" ht="15.75" x14ac:dyDescent="0.25">
      <c r="A17" s="4"/>
      <c r="B17" s="4"/>
      <c r="C17" s="4"/>
      <c r="D17" s="4" t="s">
        <v>74</v>
      </c>
      <c r="E17" s="4"/>
      <c r="F17" s="4"/>
      <c r="G17" s="4"/>
      <c r="H17" s="4"/>
      <c r="I17" s="4"/>
      <c r="J17" s="4"/>
      <c r="K17" s="4"/>
      <c r="L17" s="4"/>
      <c r="M17" s="4"/>
      <c r="N17" s="4"/>
      <c r="O17" s="4"/>
    </row>
    <row r="18" spans="1:15" ht="15.75" x14ac:dyDescent="0.25">
      <c r="A18" s="4"/>
      <c r="B18" s="4"/>
      <c r="C18" s="4"/>
      <c r="D18" s="4" t="s">
        <v>580</v>
      </c>
      <c r="E18" s="4"/>
      <c r="F18" s="4"/>
      <c r="G18" s="4"/>
      <c r="H18" s="4"/>
      <c r="I18" s="4"/>
      <c r="J18" s="4"/>
      <c r="K18" s="4"/>
      <c r="L18" s="4"/>
      <c r="M18" s="4"/>
      <c r="N18" s="4"/>
      <c r="O18" s="4"/>
    </row>
    <row r="19" spans="1:15" ht="15.75" x14ac:dyDescent="0.25">
      <c r="A19" s="4"/>
      <c r="B19" s="4"/>
      <c r="C19" s="4"/>
      <c r="D19" s="4" t="s">
        <v>36</v>
      </c>
      <c r="E19" s="4"/>
      <c r="F19" s="4"/>
      <c r="G19" s="4"/>
      <c r="H19" s="4"/>
      <c r="I19" s="4"/>
      <c r="J19" s="4"/>
      <c r="K19" s="4"/>
      <c r="L19" s="4"/>
      <c r="M19" s="4"/>
      <c r="N19" s="4"/>
      <c r="O19" s="4"/>
    </row>
    <row r="20" spans="1:15" ht="15.75" x14ac:dyDescent="0.25">
      <c r="A20" s="4"/>
      <c r="B20" s="4"/>
      <c r="C20" s="4"/>
      <c r="D20" s="4" t="s">
        <v>37</v>
      </c>
      <c r="E20" s="4"/>
      <c r="F20" s="4"/>
      <c r="G20" s="4"/>
      <c r="H20" s="4"/>
      <c r="I20" s="4"/>
      <c r="J20" s="4"/>
      <c r="K20" s="4"/>
      <c r="L20" s="4"/>
      <c r="M20" s="4"/>
      <c r="N20" s="4"/>
      <c r="O20" s="4"/>
    </row>
    <row r="21" spans="1:15" ht="15.75" x14ac:dyDescent="0.25">
      <c r="A21" s="4"/>
      <c r="B21" s="4"/>
      <c r="C21" s="4"/>
      <c r="D21" s="4" t="s">
        <v>89</v>
      </c>
      <c r="E21" s="4"/>
      <c r="F21" s="4"/>
      <c r="G21" s="4"/>
      <c r="H21" s="4"/>
      <c r="I21" s="4"/>
      <c r="J21" s="4"/>
      <c r="K21" s="4"/>
      <c r="L21" s="4"/>
      <c r="M21" s="4"/>
      <c r="N21" s="4"/>
      <c r="O21" s="4"/>
    </row>
    <row r="22" spans="1:15" ht="15.75" x14ac:dyDescent="0.25">
      <c r="A22" s="4"/>
      <c r="B22" s="4"/>
      <c r="C22" s="4"/>
      <c r="D22" s="4" t="s">
        <v>583</v>
      </c>
      <c r="E22" s="4"/>
      <c r="F22" s="4"/>
      <c r="G22" s="4"/>
      <c r="H22" s="4"/>
      <c r="I22" s="4"/>
      <c r="J22" s="4"/>
      <c r="K22" s="4"/>
      <c r="L22" s="4"/>
      <c r="M22" s="4"/>
      <c r="N22" s="4"/>
      <c r="O22" s="4"/>
    </row>
    <row r="23" spans="1:15" ht="15.75" x14ac:dyDescent="0.25">
      <c r="A23" s="4"/>
      <c r="B23" s="4"/>
      <c r="C23" s="4"/>
      <c r="D23" s="4" t="s">
        <v>241</v>
      </c>
      <c r="E23" s="4"/>
      <c r="F23" s="4"/>
      <c r="G23" s="4"/>
      <c r="H23" s="4"/>
      <c r="I23" s="4"/>
      <c r="J23" s="4"/>
      <c r="K23" s="4"/>
      <c r="L23" s="4"/>
      <c r="M23" s="4"/>
      <c r="N23" s="4"/>
      <c r="O23" s="4"/>
    </row>
    <row r="24" spans="1:15" ht="15.75" x14ac:dyDescent="0.25">
      <c r="A24" s="4"/>
      <c r="B24" s="4"/>
      <c r="C24" s="4"/>
      <c r="D24" s="4" t="s">
        <v>75</v>
      </c>
      <c r="E24" s="4"/>
      <c r="F24" s="4"/>
      <c r="G24" s="4"/>
      <c r="H24" s="4"/>
      <c r="I24" s="4"/>
      <c r="J24" s="4"/>
      <c r="K24" s="4"/>
      <c r="L24" s="4"/>
      <c r="M24" s="4"/>
      <c r="N24" s="4"/>
      <c r="O24" s="4"/>
    </row>
    <row r="25" spans="1:15" ht="15.75" x14ac:dyDescent="0.25">
      <c r="A25" s="4"/>
      <c r="B25" s="4"/>
      <c r="C25" s="4"/>
      <c r="D25" s="4" t="s">
        <v>38</v>
      </c>
      <c r="E25" s="4"/>
      <c r="F25" s="4"/>
      <c r="G25" s="4"/>
      <c r="H25" s="4"/>
      <c r="I25" s="4"/>
      <c r="J25" s="4"/>
      <c r="K25" s="4"/>
      <c r="L25" s="4"/>
      <c r="M25" s="4"/>
      <c r="N25" s="4"/>
      <c r="O25" s="4"/>
    </row>
    <row r="26" spans="1:15" ht="15.75" x14ac:dyDescent="0.25">
      <c r="A26" s="4"/>
      <c r="B26" s="4"/>
      <c r="C26" s="4"/>
      <c r="D26" s="4" t="s">
        <v>270</v>
      </c>
      <c r="E26" s="4"/>
      <c r="F26" s="4"/>
      <c r="G26" s="4"/>
      <c r="H26" s="4"/>
      <c r="I26" s="4"/>
      <c r="J26" s="4"/>
      <c r="K26" s="4"/>
      <c r="L26" s="4"/>
      <c r="M26" s="4"/>
      <c r="N26" s="4"/>
      <c r="O26" s="4"/>
    </row>
    <row r="27" spans="1:15" ht="15.75" x14ac:dyDescent="0.25">
      <c r="A27" s="4">
        <v>141</v>
      </c>
      <c r="B27" s="4"/>
      <c r="D27" s="4" t="s">
        <v>581</v>
      </c>
      <c r="E27" s="4" t="s">
        <v>324</v>
      </c>
      <c r="F27" s="4" t="s">
        <v>117</v>
      </c>
      <c r="G27" s="4" t="s">
        <v>118</v>
      </c>
      <c r="H27" s="4" t="s">
        <v>328</v>
      </c>
      <c r="I27" s="4" t="s">
        <v>55</v>
      </c>
      <c r="J27" s="4">
        <v>0</v>
      </c>
      <c r="K27" s="4" t="s">
        <v>567</v>
      </c>
      <c r="L27" s="4">
        <v>10</v>
      </c>
      <c r="M27" s="4">
        <v>6.34</v>
      </c>
      <c r="N27" s="4">
        <v>45.569020999999999</v>
      </c>
      <c r="O27" s="4">
        <v>-122.746684</v>
      </c>
    </row>
    <row r="28" spans="1:15" ht="15.75" x14ac:dyDescent="0.25">
      <c r="A28" s="4">
        <v>157</v>
      </c>
      <c r="B28" s="4"/>
      <c r="D28" s="4" t="s">
        <v>241</v>
      </c>
      <c r="E28" s="4" t="s">
        <v>244</v>
      </c>
      <c r="F28" s="4" t="s">
        <v>117</v>
      </c>
      <c r="G28" s="4" t="s">
        <v>118</v>
      </c>
      <c r="H28" s="4" t="s">
        <v>559</v>
      </c>
      <c r="I28" s="4" t="s">
        <v>55</v>
      </c>
      <c r="J28" s="4">
        <v>0</v>
      </c>
      <c r="K28" s="4" t="s">
        <v>568</v>
      </c>
      <c r="L28" s="4">
        <v>7</v>
      </c>
      <c r="M28" s="4">
        <v>166.63</v>
      </c>
      <c r="N28" s="4">
        <v>45.564898999999997</v>
      </c>
      <c r="O28" s="4">
        <v>-122.71947</v>
      </c>
    </row>
    <row r="29" spans="1:15" ht="15.75" x14ac:dyDescent="0.25">
      <c r="A29" s="4"/>
      <c r="B29" s="4"/>
      <c r="D29" s="4"/>
      <c r="E29" s="4"/>
      <c r="F29" s="4"/>
      <c r="G29" s="4"/>
      <c r="H29" s="4" t="s">
        <v>560</v>
      </c>
      <c r="I29" s="4"/>
      <c r="J29" s="4"/>
      <c r="K29" s="4"/>
      <c r="L29" s="4"/>
      <c r="M29" s="4"/>
    </row>
    <row r="30" spans="1:15" ht="15.75" x14ac:dyDescent="0.25">
      <c r="A30" s="4">
        <v>158</v>
      </c>
      <c r="B30" s="4"/>
      <c r="D30" s="4" t="s">
        <v>38</v>
      </c>
      <c r="E30" s="4" t="s">
        <v>812</v>
      </c>
      <c r="F30" s="4" t="s">
        <v>117</v>
      </c>
      <c r="G30" s="4" t="s">
        <v>118</v>
      </c>
      <c r="H30" s="4" t="s">
        <v>484</v>
      </c>
      <c r="I30" s="4" t="s">
        <v>55</v>
      </c>
      <c r="J30" s="4">
        <v>0</v>
      </c>
      <c r="K30" s="4" t="s">
        <v>569</v>
      </c>
      <c r="L30" s="4">
        <v>7</v>
      </c>
      <c r="M30" s="4">
        <v>14.42</v>
      </c>
      <c r="N30" s="4">
        <v>45.564179000000003</v>
      </c>
      <c r="O30" s="4">
        <v>-122.71749699999999</v>
      </c>
    </row>
    <row r="31" spans="1:15" ht="15.75" x14ac:dyDescent="0.25">
      <c r="A31" s="4"/>
      <c r="B31" s="4"/>
      <c r="D31" s="4"/>
      <c r="E31" s="4"/>
      <c r="F31" s="4"/>
      <c r="G31" s="4"/>
      <c r="H31" s="4"/>
      <c r="I31" s="4"/>
      <c r="J31" s="4"/>
      <c r="K31" s="4"/>
      <c r="L31" s="4"/>
      <c r="M31" s="4"/>
    </row>
    <row r="32" spans="1:15" ht="15.75" x14ac:dyDescent="0.25">
      <c r="A32" s="4">
        <v>186</v>
      </c>
      <c r="B32" s="4"/>
      <c r="D32" s="4" t="s">
        <v>578</v>
      </c>
      <c r="E32" s="4" t="s">
        <v>824</v>
      </c>
      <c r="F32" s="4" t="s">
        <v>117</v>
      </c>
      <c r="G32" s="4" t="s">
        <v>118</v>
      </c>
      <c r="H32" s="4" t="s">
        <v>488</v>
      </c>
      <c r="I32" s="4" t="s">
        <v>570</v>
      </c>
      <c r="J32" s="4">
        <v>5</v>
      </c>
      <c r="K32" s="4" t="s">
        <v>571</v>
      </c>
      <c r="L32" s="4">
        <v>21</v>
      </c>
      <c r="M32" s="4">
        <v>55.36</v>
      </c>
      <c r="N32" s="4">
        <v>45.554938</v>
      </c>
      <c r="O32" s="4">
        <v>-122.72049</v>
      </c>
    </row>
    <row r="33" spans="1:15" ht="15.75" x14ac:dyDescent="0.25">
      <c r="A33" s="4"/>
      <c r="B33" s="4"/>
      <c r="D33" s="4" t="s">
        <v>582</v>
      </c>
      <c r="E33" s="4"/>
      <c r="F33" s="4"/>
      <c r="G33" s="4"/>
      <c r="H33" s="4"/>
      <c r="I33" s="4"/>
      <c r="J33" s="4"/>
      <c r="K33" s="4"/>
      <c r="L33" s="4"/>
      <c r="M33" s="4"/>
    </row>
    <row r="34" spans="1:15" ht="15.75" x14ac:dyDescent="0.25">
      <c r="A34" s="4"/>
      <c r="B34" s="4"/>
      <c r="D34" s="4" t="s">
        <v>580</v>
      </c>
      <c r="E34" s="4"/>
      <c r="F34" s="4"/>
      <c r="G34" s="4"/>
      <c r="H34" s="4"/>
      <c r="I34" s="4"/>
      <c r="J34" s="4"/>
      <c r="K34" s="4"/>
      <c r="L34" s="4"/>
      <c r="M34" s="4"/>
    </row>
    <row r="35" spans="1:15" ht="15.75" x14ac:dyDescent="0.25">
      <c r="A35" s="4"/>
      <c r="B35" s="4"/>
      <c r="D35" s="4" t="s">
        <v>36</v>
      </c>
      <c r="E35" s="4"/>
      <c r="F35" s="4"/>
      <c r="G35" s="4"/>
      <c r="H35" s="4"/>
      <c r="I35" s="4"/>
      <c r="J35" s="4"/>
      <c r="K35" s="4"/>
      <c r="L35" s="4"/>
      <c r="M35" s="4"/>
    </row>
    <row r="36" spans="1:15" ht="15.75" x14ac:dyDescent="0.25">
      <c r="A36" s="4"/>
      <c r="B36" s="4"/>
      <c r="D36" s="4" t="s">
        <v>37</v>
      </c>
      <c r="E36" s="4"/>
      <c r="F36" s="4"/>
      <c r="G36" s="4"/>
      <c r="H36" s="4"/>
      <c r="I36" s="4"/>
      <c r="J36" s="4"/>
      <c r="K36" s="4"/>
      <c r="L36" s="4"/>
      <c r="M36" s="4"/>
    </row>
    <row r="37" spans="1:15" ht="15.75" x14ac:dyDescent="0.25">
      <c r="A37" s="4"/>
      <c r="B37" s="4"/>
      <c r="D37" s="4" t="s">
        <v>89</v>
      </c>
      <c r="E37" s="4"/>
      <c r="F37" s="4"/>
      <c r="G37" s="4"/>
      <c r="H37" s="4"/>
      <c r="I37" s="4"/>
      <c r="J37" s="4"/>
      <c r="K37" s="4"/>
      <c r="L37" s="4"/>
      <c r="M37" s="4"/>
    </row>
    <row r="38" spans="1:15" ht="15.75" x14ac:dyDescent="0.25">
      <c r="A38" s="4"/>
      <c r="B38" s="4"/>
      <c r="D38" s="4" t="s">
        <v>583</v>
      </c>
      <c r="E38" s="4"/>
      <c r="F38" s="4"/>
      <c r="G38" s="4"/>
      <c r="H38" s="4"/>
      <c r="I38" s="4"/>
      <c r="J38" s="4"/>
      <c r="K38" s="4"/>
      <c r="L38" s="4"/>
      <c r="M38" s="4"/>
    </row>
    <row r="39" spans="1:15" ht="15.75" x14ac:dyDescent="0.25">
      <c r="A39" s="4"/>
      <c r="B39" s="4"/>
      <c r="D39" s="4" t="s">
        <v>456</v>
      </c>
      <c r="E39" s="4"/>
      <c r="F39" s="4"/>
      <c r="G39" s="4"/>
      <c r="H39" s="4"/>
      <c r="I39" s="4"/>
      <c r="J39" s="4"/>
      <c r="K39" s="4"/>
      <c r="L39" s="4"/>
      <c r="M39" s="4"/>
    </row>
    <row r="40" spans="1:15" ht="15.75" x14ac:dyDescent="0.25">
      <c r="A40" s="4"/>
      <c r="B40" s="4"/>
      <c r="D40" s="4" t="s">
        <v>38</v>
      </c>
      <c r="E40" s="4"/>
      <c r="F40" s="4"/>
      <c r="G40" s="4"/>
      <c r="H40" s="4"/>
      <c r="I40" s="4"/>
      <c r="J40" s="4"/>
      <c r="K40" s="4"/>
      <c r="L40" s="4"/>
      <c r="M40" s="4"/>
    </row>
    <row r="41" spans="1:15" ht="15.75" x14ac:dyDescent="0.25">
      <c r="A41" s="4"/>
      <c r="B41" s="4"/>
      <c r="D41" s="4" t="s">
        <v>584</v>
      </c>
      <c r="E41" s="4"/>
      <c r="F41" s="4"/>
      <c r="G41" s="4"/>
      <c r="H41" s="4"/>
      <c r="I41" s="4"/>
      <c r="J41" s="4"/>
      <c r="K41" s="4"/>
      <c r="L41" s="4"/>
      <c r="M41" s="4"/>
    </row>
    <row r="42" spans="1:15" ht="15.75" x14ac:dyDescent="0.25">
      <c r="A42" s="4"/>
      <c r="B42" s="4"/>
      <c r="D42" s="4" t="s">
        <v>66</v>
      </c>
      <c r="E42" s="4"/>
      <c r="F42" s="4"/>
      <c r="G42" s="4"/>
      <c r="H42" s="4"/>
      <c r="I42" s="4"/>
      <c r="J42" s="4"/>
      <c r="K42" s="4"/>
      <c r="L42" s="4"/>
      <c r="M42" s="4"/>
    </row>
    <row r="43" spans="1:15" ht="15.75" x14ac:dyDescent="0.25">
      <c r="A43" s="4">
        <v>203</v>
      </c>
      <c r="B43" s="4" t="s">
        <v>408</v>
      </c>
      <c r="D43" s="4" t="s">
        <v>579</v>
      </c>
      <c r="E43" s="4" t="s">
        <v>793</v>
      </c>
      <c r="F43" s="4" t="s">
        <v>117</v>
      </c>
      <c r="G43" s="4" t="s">
        <v>118</v>
      </c>
      <c r="H43" s="4" t="s">
        <v>561</v>
      </c>
      <c r="I43" s="4" t="s">
        <v>572</v>
      </c>
      <c r="J43" s="4">
        <v>16.88</v>
      </c>
      <c r="K43" s="4" t="s">
        <v>573</v>
      </c>
      <c r="L43" s="4">
        <v>42</v>
      </c>
      <c r="M43" s="4">
        <v>17.399999999999999</v>
      </c>
      <c r="N43" s="4">
        <v>45.546878</v>
      </c>
      <c r="O43" s="4">
        <v>-122.706987</v>
      </c>
    </row>
    <row r="44" spans="1:15" ht="15.75" x14ac:dyDescent="0.25">
      <c r="A44" s="4"/>
      <c r="B44" s="4"/>
      <c r="D44" s="4" t="s">
        <v>37</v>
      </c>
      <c r="E44" s="4" t="s">
        <v>841</v>
      </c>
      <c r="F44" s="4"/>
      <c r="G44" s="4"/>
      <c r="H44" s="4"/>
      <c r="I44" s="4"/>
      <c r="J44" s="4"/>
      <c r="K44" s="4"/>
      <c r="L44" s="4"/>
      <c r="M44" s="4"/>
    </row>
    <row r="45" spans="1:15" ht="15.75" x14ac:dyDescent="0.25">
      <c r="A45" s="4"/>
      <c r="B45" s="4"/>
      <c r="D45" s="4"/>
      <c r="E45" s="4" t="s">
        <v>936</v>
      </c>
      <c r="F45" s="4"/>
      <c r="G45" s="4"/>
      <c r="H45" s="4"/>
      <c r="I45" s="4"/>
      <c r="J45" s="4"/>
      <c r="K45" s="4"/>
      <c r="L45" s="4"/>
      <c r="M45" s="4"/>
    </row>
    <row r="46" spans="1:15" ht="15.75" x14ac:dyDescent="0.25">
      <c r="A46" s="4"/>
      <c r="B46" s="4"/>
      <c r="D46" s="4"/>
      <c r="E46" s="4" t="s">
        <v>826</v>
      </c>
      <c r="F46" s="4"/>
      <c r="G46" s="4"/>
      <c r="H46" s="4"/>
      <c r="I46" s="4"/>
      <c r="J46" s="4"/>
      <c r="K46" s="4"/>
      <c r="L46" s="4"/>
      <c r="M46" s="4"/>
    </row>
    <row r="47" spans="1:15" ht="15.75" x14ac:dyDescent="0.25">
      <c r="A47" s="4">
        <v>203</v>
      </c>
      <c r="B47" s="4" t="s">
        <v>78</v>
      </c>
      <c r="D47" s="4" t="s">
        <v>585</v>
      </c>
      <c r="E47" s="4" t="s">
        <v>793</v>
      </c>
      <c r="F47" s="4" t="s">
        <v>117</v>
      </c>
      <c r="G47" s="4" t="s">
        <v>118</v>
      </c>
      <c r="H47" s="4" t="s">
        <v>192</v>
      </c>
      <c r="I47" s="5" t="s">
        <v>55</v>
      </c>
      <c r="J47" s="4">
        <v>0</v>
      </c>
      <c r="K47" s="4" t="s">
        <v>574</v>
      </c>
      <c r="L47" s="4">
        <v>0</v>
      </c>
      <c r="M47" s="4">
        <v>0</v>
      </c>
      <c r="N47" s="4">
        <v>45.546878</v>
      </c>
      <c r="O47" s="4">
        <v>-122.706987</v>
      </c>
    </row>
    <row r="48" spans="1:15" ht="15.75" x14ac:dyDescent="0.25">
      <c r="A48" s="4"/>
      <c r="B48" s="4"/>
      <c r="D48" s="4" t="s">
        <v>37</v>
      </c>
      <c r="E48" s="4" t="s">
        <v>841</v>
      </c>
      <c r="F48" s="4"/>
      <c r="G48" s="4"/>
      <c r="H48" s="4"/>
      <c r="I48" s="4"/>
      <c r="J48" s="4"/>
      <c r="K48" s="4"/>
      <c r="L48" s="4"/>
      <c r="M48" s="4"/>
    </row>
    <row r="49" spans="1:15" ht="15.75" x14ac:dyDescent="0.25">
      <c r="A49" s="4"/>
      <c r="B49" s="4"/>
      <c r="D49" s="4"/>
      <c r="E49" s="4" t="s">
        <v>936</v>
      </c>
      <c r="F49" s="4"/>
      <c r="G49" s="4"/>
      <c r="H49" s="4"/>
      <c r="I49" s="4"/>
      <c r="J49" s="4"/>
      <c r="K49" s="4"/>
      <c r="L49" s="4"/>
      <c r="M49" s="4"/>
    </row>
    <row r="50" spans="1:15" ht="15.75" x14ac:dyDescent="0.25">
      <c r="A50" s="4"/>
      <c r="B50" s="4"/>
      <c r="D50" s="4"/>
      <c r="E50" s="4" t="s">
        <v>826</v>
      </c>
      <c r="F50" s="4"/>
      <c r="G50" s="4"/>
      <c r="H50" s="4"/>
      <c r="I50" s="4"/>
      <c r="J50" s="4"/>
      <c r="K50" s="4"/>
      <c r="L50" s="4"/>
      <c r="M50" s="4"/>
    </row>
    <row r="51" spans="1:15" ht="15.75" x14ac:dyDescent="0.25">
      <c r="A51" s="4">
        <v>203</v>
      </c>
      <c r="B51" s="4" t="s">
        <v>500</v>
      </c>
      <c r="D51" s="4" t="s">
        <v>579</v>
      </c>
      <c r="E51" s="4" t="s">
        <v>793</v>
      </c>
      <c r="F51" s="4" t="s">
        <v>117</v>
      </c>
      <c r="G51" s="4" t="s">
        <v>118</v>
      </c>
      <c r="H51" s="4" t="s">
        <v>562</v>
      </c>
      <c r="I51" s="4" t="s">
        <v>55</v>
      </c>
      <c r="J51" s="4">
        <v>0</v>
      </c>
      <c r="K51" s="4" t="s">
        <v>55</v>
      </c>
      <c r="L51" s="4">
        <v>0</v>
      </c>
      <c r="M51" s="4">
        <v>0</v>
      </c>
      <c r="N51" s="4">
        <v>45.546878</v>
      </c>
      <c r="O51" s="4">
        <v>-122.706987</v>
      </c>
    </row>
    <row r="52" spans="1:15" ht="15.75" x14ac:dyDescent="0.25">
      <c r="A52" s="4"/>
      <c r="B52" s="4"/>
      <c r="D52" s="4" t="s">
        <v>37</v>
      </c>
      <c r="E52" s="4" t="s">
        <v>841</v>
      </c>
      <c r="F52" s="4"/>
      <c r="G52" s="4"/>
      <c r="H52" s="4"/>
      <c r="I52" s="4"/>
      <c r="J52" s="4"/>
      <c r="K52" s="4"/>
      <c r="L52" s="4"/>
      <c r="M52" s="4"/>
    </row>
    <row r="53" spans="1:15" ht="15.75" x14ac:dyDescent="0.25">
      <c r="A53" s="4"/>
      <c r="B53" s="4"/>
      <c r="D53" s="4"/>
      <c r="E53" s="4" t="s">
        <v>936</v>
      </c>
      <c r="F53" s="4"/>
      <c r="G53" s="4"/>
      <c r="H53" s="4"/>
      <c r="I53" s="4"/>
      <c r="J53" s="4"/>
      <c r="K53" s="4"/>
      <c r="L53" s="4"/>
      <c r="M53" s="4"/>
    </row>
    <row r="54" spans="1:15" ht="15.75" x14ac:dyDescent="0.25">
      <c r="A54" s="4"/>
      <c r="B54" s="4"/>
      <c r="D54" s="4"/>
      <c r="E54" s="4" t="s">
        <v>826</v>
      </c>
      <c r="F54" s="4"/>
      <c r="G54" s="4"/>
      <c r="H54" s="4"/>
      <c r="I54" s="4"/>
      <c r="J54" s="4"/>
      <c r="K54" s="4"/>
      <c r="L54" s="4"/>
      <c r="M54" s="4"/>
    </row>
    <row r="55" spans="1:15" ht="15.75" x14ac:dyDescent="0.25">
      <c r="A55" s="4">
        <v>203</v>
      </c>
      <c r="B55" s="4" t="s">
        <v>536</v>
      </c>
      <c r="D55" s="4" t="s">
        <v>579</v>
      </c>
      <c r="E55" s="4" t="s">
        <v>793</v>
      </c>
      <c r="F55" s="4" t="s">
        <v>117</v>
      </c>
      <c r="G55" s="4" t="s">
        <v>118</v>
      </c>
      <c r="H55" s="4" t="s">
        <v>563</v>
      </c>
      <c r="I55" s="4" t="s">
        <v>522</v>
      </c>
      <c r="J55" s="4">
        <v>14</v>
      </c>
      <c r="K55" s="4" t="s">
        <v>573</v>
      </c>
      <c r="L55" s="4">
        <v>42</v>
      </c>
      <c r="M55" s="4">
        <v>0</v>
      </c>
      <c r="N55" s="4">
        <v>45.546878</v>
      </c>
      <c r="O55" s="4">
        <v>-122.706987</v>
      </c>
    </row>
    <row r="56" spans="1:15" ht="15.75" x14ac:dyDescent="0.25">
      <c r="A56" s="4"/>
      <c r="B56" s="4"/>
      <c r="D56" s="4" t="s">
        <v>37</v>
      </c>
      <c r="E56" s="4" t="s">
        <v>841</v>
      </c>
      <c r="F56" s="4"/>
      <c r="G56" s="4"/>
      <c r="H56" s="4"/>
      <c r="I56" s="4"/>
      <c r="J56" s="4"/>
      <c r="K56" s="4"/>
      <c r="L56" s="4"/>
      <c r="M56" s="4"/>
    </row>
    <row r="57" spans="1:15" ht="15.75" x14ac:dyDescent="0.25">
      <c r="A57" s="4"/>
      <c r="B57" s="4"/>
      <c r="D57" s="4"/>
      <c r="E57" s="4" t="s">
        <v>936</v>
      </c>
      <c r="F57" s="4"/>
      <c r="G57" s="4"/>
      <c r="H57" s="4"/>
      <c r="I57" s="4"/>
      <c r="J57" s="4"/>
      <c r="K57" s="4"/>
      <c r="L57" s="4"/>
      <c r="M57" s="4"/>
    </row>
    <row r="58" spans="1:15" ht="15.75" x14ac:dyDescent="0.25">
      <c r="A58" s="4"/>
      <c r="B58" s="4"/>
      <c r="D58" s="4"/>
      <c r="E58" s="4" t="s">
        <v>826</v>
      </c>
      <c r="F58" s="4"/>
      <c r="G58" s="4"/>
      <c r="H58" s="4"/>
      <c r="I58" s="4"/>
      <c r="J58" s="4"/>
      <c r="K58" s="4"/>
      <c r="L58" s="4"/>
      <c r="M58" s="4"/>
    </row>
    <row r="59" spans="1:15" ht="15.75" x14ac:dyDescent="0.25">
      <c r="A59" s="4">
        <v>203</v>
      </c>
      <c r="B59" s="4" t="s">
        <v>564</v>
      </c>
      <c r="D59" s="4" t="s">
        <v>585</v>
      </c>
      <c r="E59" s="4" t="s">
        <v>793</v>
      </c>
      <c r="F59" s="4" t="s">
        <v>117</v>
      </c>
      <c r="G59" s="4" t="s">
        <v>118</v>
      </c>
      <c r="H59" s="4" t="s">
        <v>339</v>
      </c>
      <c r="I59" s="4" t="s">
        <v>572</v>
      </c>
      <c r="J59" s="4">
        <v>16</v>
      </c>
      <c r="K59" s="4" t="s">
        <v>573</v>
      </c>
      <c r="L59" s="4">
        <v>42</v>
      </c>
      <c r="M59" s="4">
        <v>0</v>
      </c>
      <c r="N59" s="4">
        <v>45.546878</v>
      </c>
      <c r="O59" s="4">
        <v>-122.706987</v>
      </c>
    </row>
    <row r="60" spans="1:15" ht="15.75" x14ac:dyDescent="0.25">
      <c r="A60" s="4"/>
      <c r="B60" s="4"/>
      <c r="D60" s="4" t="s">
        <v>37</v>
      </c>
      <c r="E60" s="4" t="s">
        <v>841</v>
      </c>
      <c r="F60" s="4"/>
      <c r="G60" s="4"/>
      <c r="H60" s="4"/>
      <c r="I60" s="4"/>
      <c r="J60" s="4"/>
      <c r="K60" s="4"/>
      <c r="L60" s="4"/>
      <c r="M60" s="4"/>
    </row>
    <row r="61" spans="1:15" ht="15.75" x14ac:dyDescent="0.25">
      <c r="A61" s="4"/>
      <c r="B61" s="4"/>
      <c r="D61" s="4"/>
      <c r="E61" s="4" t="s">
        <v>936</v>
      </c>
      <c r="F61" s="4"/>
      <c r="G61" s="4"/>
      <c r="H61" s="4"/>
      <c r="I61" s="4"/>
      <c r="J61" s="4"/>
      <c r="K61" s="4"/>
      <c r="L61" s="4"/>
      <c r="M61" s="4"/>
    </row>
    <row r="62" spans="1:15" ht="15.75" x14ac:dyDescent="0.25">
      <c r="A62" s="4"/>
      <c r="B62" s="4"/>
      <c r="D62" s="4"/>
      <c r="E62" s="4" t="s">
        <v>937</v>
      </c>
      <c r="F62" s="4"/>
      <c r="G62" s="4"/>
      <c r="H62" s="4"/>
      <c r="I62" s="4"/>
      <c r="J62" s="4"/>
      <c r="K62" s="4"/>
      <c r="L62" s="4"/>
      <c r="M62" s="4"/>
    </row>
    <row r="63" spans="1:15" ht="15.75" x14ac:dyDescent="0.25">
      <c r="A63" s="4">
        <v>203</v>
      </c>
      <c r="B63" s="4" t="s">
        <v>93</v>
      </c>
      <c r="D63" s="4" t="s">
        <v>585</v>
      </c>
      <c r="E63" s="4" t="s">
        <v>793</v>
      </c>
      <c r="F63" s="4" t="s">
        <v>117</v>
      </c>
      <c r="G63" s="4" t="s">
        <v>118</v>
      </c>
      <c r="H63" s="4" t="s">
        <v>190</v>
      </c>
      <c r="I63" s="4" t="s">
        <v>55</v>
      </c>
      <c r="J63" s="4">
        <v>0</v>
      </c>
      <c r="K63" s="4" t="s">
        <v>55</v>
      </c>
      <c r="L63" s="4">
        <v>0</v>
      </c>
      <c r="M63" s="4">
        <v>0</v>
      </c>
      <c r="N63" s="4">
        <v>45.546878</v>
      </c>
      <c r="O63" s="4">
        <v>-122.706987</v>
      </c>
    </row>
    <row r="64" spans="1:15" ht="15.75" x14ac:dyDescent="0.25">
      <c r="A64" s="4"/>
      <c r="B64" s="4"/>
      <c r="D64" s="4" t="s">
        <v>37</v>
      </c>
      <c r="E64" s="4" t="s">
        <v>841</v>
      </c>
      <c r="F64" s="4"/>
      <c r="G64" s="4"/>
      <c r="H64" s="4"/>
      <c r="I64" s="4"/>
      <c r="J64" s="4"/>
      <c r="K64" s="4"/>
      <c r="L64" s="4"/>
      <c r="M64" s="4"/>
    </row>
    <row r="65" spans="1:15" ht="15.75" x14ac:dyDescent="0.25">
      <c r="A65" s="4"/>
      <c r="B65" s="4"/>
      <c r="D65" s="4"/>
      <c r="E65" s="4" t="s">
        <v>936</v>
      </c>
      <c r="F65" s="4"/>
      <c r="G65" s="4"/>
      <c r="H65" s="4"/>
      <c r="I65" s="4"/>
      <c r="J65" s="4"/>
      <c r="K65" s="4"/>
      <c r="L65" s="4"/>
      <c r="M65" s="4"/>
    </row>
    <row r="66" spans="1:15" ht="15.75" x14ac:dyDescent="0.25">
      <c r="A66" s="4"/>
      <c r="B66" s="4"/>
      <c r="D66" s="4"/>
      <c r="E66" s="4" t="s">
        <v>937</v>
      </c>
      <c r="F66" s="4"/>
      <c r="G66" s="4"/>
      <c r="H66" s="4"/>
      <c r="I66" s="4"/>
      <c r="J66" s="4"/>
      <c r="K66" s="4"/>
      <c r="L66" s="4"/>
      <c r="M66" s="4"/>
    </row>
    <row r="67" spans="1:15" ht="15.75" x14ac:dyDescent="0.25">
      <c r="A67" s="4">
        <v>204</v>
      </c>
      <c r="B67" s="4"/>
      <c r="D67" s="4"/>
      <c r="E67" s="4" t="s">
        <v>828</v>
      </c>
      <c r="F67" s="4" t="s">
        <v>117</v>
      </c>
      <c r="G67" s="4" t="s">
        <v>118</v>
      </c>
      <c r="H67" s="4" t="s">
        <v>340</v>
      </c>
      <c r="I67" s="4" t="s">
        <v>575</v>
      </c>
      <c r="J67" s="4">
        <v>0</v>
      </c>
      <c r="K67" s="4" t="s">
        <v>55</v>
      </c>
      <c r="L67" s="4">
        <v>0</v>
      </c>
      <c r="M67" s="4">
        <v>2.29</v>
      </c>
      <c r="N67" s="4">
        <v>45.549070999999998</v>
      </c>
      <c r="O67" s="4">
        <v>-122.707972</v>
      </c>
    </row>
    <row r="68" spans="1:15" ht="15.75" x14ac:dyDescent="0.25">
      <c r="A68" s="4"/>
      <c r="B68" s="4"/>
      <c r="D68" s="4"/>
      <c r="E68" s="4"/>
      <c r="F68" s="4"/>
      <c r="G68" s="4"/>
      <c r="H68" s="4"/>
      <c r="I68" s="4"/>
      <c r="J68" s="4"/>
      <c r="K68" s="4"/>
      <c r="L68" s="4"/>
      <c r="M68" s="4"/>
    </row>
    <row r="69" spans="1:15" ht="15.75" x14ac:dyDescent="0.25">
      <c r="A69" s="4">
        <v>205</v>
      </c>
      <c r="B69" s="4" t="s">
        <v>874</v>
      </c>
      <c r="D69" s="4" t="s">
        <v>586</v>
      </c>
      <c r="E69" s="4" t="s">
        <v>829</v>
      </c>
      <c r="F69" s="4" t="s">
        <v>117</v>
      </c>
      <c r="G69" s="4" t="s">
        <v>118</v>
      </c>
      <c r="H69" s="4" t="s">
        <v>341</v>
      </c>
      <c r="I69" s="4" t="s">
        <v>55</v>
      </c>
      <c r="J69" s="4">
        <v>0</v>
      </c>
      <c r="K69" s="4" t="s">
        <v>575</v>
      </c>
      <c r="L69" s="4">
        <v>0</v>
      </c>
      <c r="M69" s="4">
        <v>0</v>
      </c>
      <c r="N69" s="4">
        <v>45.548032999999997</v>
      </c>
      <c r="O69" s="4">
        <v>-122.706003</v>
      </c>
    </row>
    <row r="70" spans="1:15" ht="15.75" x14ac:dyDescent="0.25">
      <c r="A70" s="4"/>
      <c r="B70" s="4"/>
      <c r="D70" s="4"/>
      <c r="E70" s="4" t="s">
        <v>830</v>
      </c>
      <c r="F70" s="4"/>
      <c r="G70" s="4"/>
      <c r="H70" s="4"/>
      <c r="I70" s="4"/>
      <c r="J70" s="4"/>
      <c r="K70" s="4"/>
      <c r="L70" s="4"/>
      <c r="M70" s="4"/>
    </row>
    <row r="71" spans="1:15" ht="15.75" x14ac:dyDescent="0.25">
      <c r="A71" s="4">
        <v>501</v>
      </c>
      <c r="B71" s="4"/>
      <c r="D71" s="4"/>
      <c r="E71" s="4" t="s">
        <v>938</v>
      </c>
      <c r="F71" s="4" t="s">
        <v>117</v>
      </c>
      <c r="G71" s="4" t="s">
        <v>118</v>
      </c>
      <c r="H71" s="4" t="s">
        <v>565</v>
      </c>
      <c r="I71" s="4" t="s">
        <v>55</v>
      </c>
      <c r="J71" s="4">
        <v>0</v>
      </c>
      <c r="K71" s="4" t="s">
        <v>576</v>
      </c>
      <c r="L71" s="4">
        <v>7</v>
      </c>
      <c r="M71" s="4">
        <v>9.07</v>
      </c>
      <c r="N71" s="4">
        <v>45.546185000000001</v>
      </c>
      <c r="O71" s="4">
        <v>-122.72013699999999</v>
      </c>
    </row>
    <row r="72" spans="1:15" ht="15.75" x14ac:dyDescent="0.25">
      <c r="A72" s="4">
        <v>607</v>
      </c>
      <c r="B72" s="4"/>
      <c r="D72" s="4" t="s">
        <v>74</v>
      </c>
      <c r="E72" s="4" t="s">
        <v>783</v>
      </c>
      <c r="F72" s="4" t="s">
        <v>117</v>
      </c>
      <c r="G72" s="4" t="s">
        <v>118</v>
      </c>
      <c r="H72" s="4" t="s">
        <v>350</v>
      </c>
      <c r="I72" s="4" t="s">
        <v>577</v>
      </c>
      <c r="J72" s="4">
        <v>24</v>
      </c>
      <c r="K72" s="4" t="s">
        <v>358</v>
      </c>
      <c r="L72" s="4">
        <v>0</v>
      </c>
      <c r="M72" s="4">
        <v>20.16</v>
      </c>
      <c r="N72" s="4">
        <v>45.607892999999997</v>
      </c>
      <c r="O72" s="4">
        <v>-122.76960200000001</v>
      </c>
    </row>
    <row r="73" spans="1:15" ht="15.75" x14ac:dyDescent="0.25">
      <c r="A73" s="4"/>
      <c r="B73" s="4"/>
      <c r="D73" s="4" t="s">
        <v>586</v>
      </c>
      <c r="E73" s="4"/>
      <c r="F73" s="4"/>
      <c r="G73" s="4"/>
      <c r="H73" s="4"/>
      <c r="I73" s="4"/>
      <c r="J73" s="4"/>
      <c r="K73" s="4"/>
      <c r="L73" s="4"/>
      <c r="M73" s="4"/>
    </row>
    <row r="74" spans="1:15" ht="15.75" x14ac:dyDescent="0.25">
      <c r="A74" s="4"/>
      <c r="B74" s="4"/>
      <c r="D74" s="4" t="s">
        <v>37</v>
      </c>
      <c r="E74" s="4"/>
      <c r="F74" s="4"/>
      <c r="G74" s="4"/>
      <c r="H74" s="4"/>
      <c r="I74" s="4"/>
      <c r="J74" s="4"/>
      <c r="K74" s="4"/>
      <c r="L74" s="4"/>
      <c r="M74" s="4"/>
    </row>
    <row r="75" spans="1:15" ht="15.75" x14ac:dyDescent="0.25">
      <c r="A75" s="4"/>
      <c r="B75" s="4"/>
      <c r="D75" s="4" t="s">
        <v>75</v>
      </c>
      <c r="E75" s="4"/>
      <c r="F75" s="4"/>
      <c r="G75" s="4"/>
      <c r="H75" s="4"/>
      <c r="I75" s="4"/>
      <c r="J75" s="4"/>
      <c r="K75" s="4"/>
      <c r="L75" s="4"/>
      <c r="M75" s="4"/>
    </row>
    <row r="76" spans="1:15" ht="15.75" x14ac:dyDescent="0.25">
      <c r="A76" s="4"/>
      <c r="B76" s="4"/>
      <c r="D76" s="4" t="s">
        <v>38</v>
      </c>
      <c r="E76" s="4"/>
      <c r="F76" s="4"/>
      <c r="G76" s="4"/>
      <c r="H76" s="4"/>
      <c r="I76" s="4"/>
      <c r="J76" s="4"/>
      <c r="K76" s="4"/>
      <c r="L76" s="4"/>
      <c r="M76" s="4"/>
    </row>
    <row r="77" spans="1:15" ht="15.75" x14ac:dyDescent="0.25">
      <c r="A77" s="4"/>
      <c r="B77" s="4"/>
      <c r="D77" s="4" t="s">
        <v>398</v>
      </c>
      <c r="E77" s="4"/>
      <c r="F77" s="4"/>
      <c r="G77" s="4"/>
      <c r="H77" s="4"/>
      <c r="I77" s="4"/>
      <c r="J77" s="4"/>
      <c r="K77" s="4"/>
      <c r="L77" s="4"/>
      <c r="M77" s="4"/>
    </row>
    <row r="78" spans="1:15" ht="15.75" x14ac:dyDescent="0.25">
      <c r="A78" s="4"/>
      <c r="B78" s="4"/>
      <c r="D78" s="4" t="s">
        <v>394</v>
      </c>
      <c r="E78" s="4"/>
      <c r="F78" s="4"/>
      <c r="G78" s="4"/>
      <c r="H78" s="4"/>
      <c r="I78" s="4"/>
      <c r="J78" s="4"/>
      <c r="K78" s="4"/>
      <c r="L78" s="4"/>
      <c r="M78" s="4"/>
    </row>
    <row r="79" spans="1:15" ht="15.75" x14ac:dyDescent="0.25">
      <c r="A79" s="4"/>
      <c r="B79" s="4"/>
      <c r="D79" s="4"/>
      <c r="E79" s="4"/>
      <c r="F79" s="4"/>
      <c r="G79" s="4"/>
      <c r="H79" s="4"/>
      <c r="I79" s="4"/>
      <c r="J79" s="4"/>
      <c r="K79" s="4"/>
      <c r="L79" s="4"/>
      <c r="M79" s="4"/>
    </row>
    <row r="80" spans="1:15" ht="15.75" x14ac:dyDescent="0.25">
      <c r="A80" s="4" t="s">
        <v>80</v>
      </c>
      <c r="C80" s="4">
        <f>SUM(C6:C79)</f>
        <v>37.49</v>
      </c>
      <c r="I80" s="4"/>
      <c r="J80" s="4">
        <f>SUM(J6:J79)</f>
        <v>94.88</v>
      </c>
      <c r="K80" s="4"/>
      <c r="L80" s="4">
        <f>SUM(L6:L79)</f>
        <v>240</v>
      </c>
      <c r="M80" s="4">
        <f>SUM(M6:M79)</f>
        <v>405.12</v>
      </c>
    </row>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4AB135-7D7E-4BE1-906D-A40144AA1428}">
  <dimension ref="A1:S16"/>
  <sheetViews>
    <sheetView topLeftCell="J1" workbookViewId="0">
      <selection activeCell="A5" sqref="A5"/>
    </sheetView>
  </sheetViews>
  <sheetFormatPr defaultRowHeight="15" x14ac:dyDescent="0.25"/>
  <cols>
    <col min="2" max="2" width="19.5703125" customWidth="1"/>
    <col min="3" max="3" width="23.85546875" customWidth="1"/>
    <col min="4" max="4" width="76.28515625" customWidth="1"/>
    <col min="5" max="5" width="39.28515625" customWidth="1"/>
    <col min="6" max="6" width="12.42578125" customWidth="1"/>
    <col min="7" max="7" width="12.7109375" customWidth="1"/>
    <col min="8" max="8" width="52" customWidth="1"/>
    <col min="9" max="9" width="27.7109375" customWidth="1"/>
    <col min="10" max="10" width="25.28515625" customWidth="1"/>
    <col min="11" max="11" width="28.140625" customWidth="1"/>
    <col min="12" max="12" width="20.42578125" customWidth="1"/>
    <col min="13" max="13" width="18.28515625" customWidth="1"/>
    <col min="14" max="14" width="25.140625" customWidth="1"/>
    <col min="15" max="15" width="24.28515625" customWidth="1"/>
    <col min="16" max="16" width="24" customWidth="1"/>
    <col min="17" max="17" width="25.140625" customWidth="1"/>
    <col min="18" max="18" width="30" customWidth="1"/>
    <col min="19" max="19" width="26" customWidth="1"/>
  </cols>
  <sheetData>
    <row r="1" spans="1:19" ht="20.25" x14ac:dyDescent="0.3">
      <c r="A1" s="1" t="s">
        <v>587</v>
      </c>
      <c r="B1" s="1"/>
      <c r="C1" s="2"/>
      <c r="D1" s="2"/>
      <c r="E1" s="2"/>
      <c r="F1" s="2"/>
      <c r="G1" s="2"/>
      <c r="H1" s="2"/>
      <c r="I1" s="2"/>
      <c r="J1" s="2"/>
      <c r="K1" s="2"/>
      <c r="L1" s="2"/>
      <c r="M1" s="2"/>
      <c r="N1" s="2"/>
      <c r="O1" s="2"/>
      <c r="P1" s="2"/>
      <c r="Q1" s="6"/>
      <c r="R1" s="6"/>
      <c r="S1" s="6"/>
    </row>
    <row r="2" spans="1:19" x14ac:dyDescent="0.25">
      <c r="A2" s="2"/>
      <c r="B2" s="2"/>
      <c r="C2" s="2"/>
      <c r="D2" s="2"/>
      <c r="E2" s="2"/>
      <c r="F2" s="2"/>
      <c r="G2" s="2"/>
      <c r="H2" s="2"/>
      <c r="I2" s="2"/>
      <c r="J2" s="2"/>
      <c r="K2" s="2"/>
      <c r="L2" s="2"/>
      <c r="M2" s="2"/>
      <c r="N2" s="2"/>
      <c r="O2" s="2"/>
      <c r="P2" s="2"/>
      <c r="Q2" s="6"/>
      <c r="R2" s="6"/>
      <c r="S2" s="6"/>
    </row>
    <row r="3" spans="1:19" x14ac:dyDescent="0.25">
      <c r="A3" s="2"/>
      <c r="B3" s="2"/>
      <c r="C3" s="2"/>
      <c r="D3" s="2"/>
      <c r="E3" s="2"/>
      <c r="F3" s="2"/>
      <c r="G3" s="2"/>
      <c r="H3" s="2"/>
      <c r="I3" s="2"/>
      <c r="J3" s="2"/>
      <c r="K3" s="2"/>
      <c r="L3" s="2"/>
      <c r="M3" s="2"/>
      <c r="N3" s="2"/>
      <c r="O3" s="2"/>
      <c r="P3" s="2"/>
      <c r="Q3" s="6"/>
      <c r="R3" s="6"/>
      <c r="S3" s="6"/>
    </row>
    <row r="5" spans="1:19"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row>
    <row r="6" spans="1:19" ht="15.75" x14ac:dyDescent="0.25">
      <c r="A6" s="4">
        <v>125</v>
      </c>
      <c r="B6" s="4"/>
      <c r="C6" s="4">
        <v>7.46</v>
      </c>
      <c r="D6" s="4" t="s">
        <v>12</v>
      </c>
      <c r="E6" s="4" t="s">
        <v>875</v>
      </c>
      <c r="F6" s="4" t="s">
        <v>117</v>
      </c>
      <c r="G6" s="4" t="s">
        <v>118</v>
      </c>
      <c r="H6" s="4" t="s">
        <v>466</v>
      </c>
      <c r="I6" s="4" t="s">
        <v>225</v>
      </c>
      <c r="J6" s="4">
        <v>44</v>
      </c>
      <c r="K6" s="4" t="s">
        <v>225</v>
      </c>
      <c r="L6" s="4">
        <v>44</v>
      </c>
      <c r="M6" s="4">
        <v>79.27</v>
      </c>
      <c r="N6" s="4">
        <v>45.575583999999999</v>
      </c>
      <c r="O6" s="4">
        <v>-122.75438800000001</v>
      </c>
      <c r="P6" s="4">
        <f>C16</f>
        <v>7.46</v>
      </c>
      <c r="Q6" s="4">
        <f>J16</f>
        <v>44</v>
      </c>
      <c r="R6" s="4">
        <f>L16</f>
        <v>44</v>
      </c>
      <c r="S6" s="4">
        <f>M16</f>
        <v>79.27</v>
      </c>
    </row>
    <row r="7" spans="1:19" ht="15.75" x14ac:dyDescent="0.25">
      <c r="A7" s="4"/>
      <c r="B7" s="4"/>
      <c r="C7" s="4"/>
      <c r="D7" s="4" t="s">
        <v>71</v>
      </c>
      <c r="E7" s="4"/>
      <c r="F7" s="4"/>
      <c r="G7" s="4"/>
      <c r="H7" s="4"/>
      <c r="I7" s="4"/>
      <c r="J7" s="4"/>
      <c r="K7" s="4"/>
      <c r="L7" s="4"/>
      <c r="M7" s="4"/>
      <c r="N7" s="4"/>
      <c r="O7" s="4"/>
    </row>
    <row r="8" spans="1:19" ht="15.75" x14ac:dyDescent="0.25">
      <c r="A8" s="4"/>
      <c r="B8" s="4"/>
      <c r="C8" s="4"/>
      <c r="D8" s="4" t="s">
        <v>27</v>
      </c>
      <c r="E8" s="4"/>
      <c r="F8" s="4"/>
      <c r="G8" s="4"/>
      <c r="H8" s="4"/>
      <c r="I8" s="4"/>
      <c r="J8" s="4"/>
      <c r="K8" s="4"/>
      <c r="L8" s="4"/>
      <c r="M8" s="4"/>
      <c r="N8" s="4"/>
      <c r="O8" s="4"/>
    </row>
    <row r="9" spans="1:19" ht="15.75" x14ac:dyDescent="0.25">
      <c r="A9" s="4"/>
      <c r="B9" s="4"/>
      <c r="C9" s="4"/>
      <c r="D9" s="4" t="s">
        <v>588</v>
      </c>
      <c r="E9" s="4"/>
      <c r="F9" s="4"/>
      <c r="G9" s="4"/>
      <c r="H9" s="4"/>
      <c r="I9" s="4"/>
      <c r="J9" s="4"/>
      <c r="K9" s="4"/>
      <c r="L9" s="4"/>
      <c r="M9" s="4"/>
      <c r="N9" s="4"/>
      <c r="O9" s="4"/>
    </row>
    <row r="10" spans="1:19" ht="15.75" x14ac:dyDescent="0.25">
      <c r="A10" s="4"/>
      <c r="B10" s="4"/>
      <c r="C10" s="4"/>
      <c r="D10" s="4" t="s">
        <v>318</v>
      </c>
      <c r="E10" s="4"/>
      <c r="F10" s="4"/>
      <c r="G10" s="4"/>
      <c r="H10" s="4"/>
      <c r="I10" s="4"/>
      <c r="J10" s="4"/>
      <c r="K10" s="4"/>
      <c r="L10" s="4"/>
      <c r="M10" s="4"/>
      <c r="N10" s="4"/>
      <c r="O10" s="4"/>
    </row>
    <row r="11" spans="1:19" ht="15.75" x14ac:dyDescent="0.25">
      <c r="A11" s="4"/>
      <c r="B11" s="4"/>
      <c r="C11" s="4"/>
      <c r="D11" s="4" t="s">
        <v>589</v>
      </c>
      <c r="E11" s="4"/>
      <c r="F11" s="4"/>
      <c r="G11" s="4"/>
      <c r="H11" s="4"/>
      <c r="I11" s="4"/>
      <c r="J11" s="4"/>
      <c r="K11" s="4"/>
      <c r="L11" s="4"/>
      <c r="M11" s="4"/>
      <c r="N11" s="4"/>
      <c r="O11" s="4"/>
    </row>
    <row r="12" spans="1:19" ht="15.75" x14ac:dyDescent="0.25">
      <c r="A12" s="4"/>
      <c r="B12" s="4"/>
      <c r="D12" s="4" t="s">
        <v>274</v>
      </c>
      <c r="E12" s="4"/>
      <c r="F12" s="4"/>
      <c r="G12" s="4"/>
      <c r="H12" s="4"/>
      <c r="I12" s="4"/>
      <c r="J12" s="4"/>
      <c r="K12" s="4"/>
      <c r="L12" s="4"/>
      <c r="M12" s="4"/>
    </row>
    <row r="13" spans="1:19" ht="15.75" x14ac:dyDescent="0.25">
      <c r="A13" s="4"/>
      <c r="B13" s="4"/>
      <c r="D13" s="4" t="s">
        <v>35</v>
      </c>
      <c r="E13" s="4"/>
      <c r="F13" s="4"/>
      <c r="G13" s="4"/>
      <c r="H13" s="4"/>
      <c r="I13" s="4"/>
      <c r="J13" s="4"/>
      <c r="K13" s="4"/>
      <c r="L13" s="4"/>
      <c r="M13" s="4"/>
    </row>
    <row r="14" spans="1:19" ht="15.75" x14ac:dyDescent="0.25">
      <c r="A14" s="4"/>
      <c r="B14" s="4"/>
      <c r="D14" s="4" t="s">
        <v>36</v>
      </c>
      <c r="E14" s="4"/>
      <c r="F14" s="4"/>
      <c r="G14" s="4"/>
      <c r="H14" s="4"/>
      <c r="I14" s="4"/>
      <c r="J14" s="4"/>
      <c r="K14" s="4"/>
      <c r="L14" s="4"/>
      <c r="M14" s="4"/>
    </row>
    <row r="15" spans="1:19" ht="15.75" x14ac:dyDescent="0.25">
      <c r="A15" s="4"/>
      <c r="B15" s="4"/>
      <c r="D15" s="4"/>
      <c r="E15" s="4"/>
      <c r="F15" s="4"/>
      <c r="G15" s="4"/>
      <c r="H15" s="4"/>
      <c r="I15" s="4"/>
      <c r="J15" s="4"/>
      <c r="K15" s="4"/>
      <c r="L15" s="4"/>
      <c r="M15" s="4"/>
    </row>
    <row r="16" spans="1:19" ht="15.75" x14ac:dyDescent="0.25">
      <c r="A16" s="4" t="s">
        <v>80</v>
      </c>
      <c r="C16" s="4">
        <f>SUM(C6:C15)</f>
        <v>7.46</v>
      </c>
      <c r="I16" s="4"/>
      <c r="J16" s="4">
        <f>SUM(J6:J15)</f>
        <v>44</v>
      </c>
      <c r="K16" s="4"/>
      <c r="L16" s="4">
        <f>SUM(L6:L15)</f>
        <v>44</v>
      </c>
      <c r="M16" s="4">
        <f>SUM(M6:M15)</f>
        <v>79.27</v>
      </c>
    </row>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E24880-1856-4961-9949-2A91F25ECCAF}">
  <dimension ref="A1:S45"/>
  <sheetViews>
    <sheetView topLeftCell="J1" zoomScaleNormal="100" workbookViewId="0">
      <selection activeCell="A5" sqref="A5"/>
    </sheetView>
  </sheetViews>
  <sheetFormatPr defaultRowHeight="15" x14ac:dyDescent="0.25"/>
  <cols>
    <col min="2" max="2" width="17.85546875" customWidth="1"/>
    <col min="3" max="3" width="21.42578125" customWidth="1"/>
    <col min="4" max="4" width="71.5703125" customWidth="1"/>
    <col min="5" max="5" width="28.42578125" customWidth="1"/>
    <col min="6" max="6" width="14.28515625" customWidth="1"/>
    <col min="7" max="7" width="14.140625" customWidth="1"/>
    <col min="8" max="8" width="50.85546875" customWidth="1"/>
    <col min="9" max="9" width="26.28515625" customWidth="1"/>
    <col min="10" max="10" width="21.85546875" customWidth="1"/>
    <col min="11" max="11" width="29.140625" customWidth="1"/>
    <col min="12" max="12" width="27.42578125" customWidth="1"/>
    <col min="13" max="13" width="19" customWidth="1"/>
    <col min="14" max="14" width="27.42578125" customWidth="1"/>
    <col min="15" max="15" width="28.28515625" customWidth="1"/>
    <col min="16" max="16" width="24.42578125" customWidth="1"/>
    <col min="17" max="17" width="27.140625" customWidth="1"/>
    <col min="18" max="18" width="29.7109375" customWidth="1"/>
    <col min="19" max="19" width="25.140625" customWidth="1"/>
  </cols>
  <sheetData>
    <row r="1" spans="1:19" ht="20.25" x14ac:dyDescent="0.3">
      <c r="A1" s="1" t="s">
        <v>590</v>
      </c>
      <c r="B1" s="1"/>
      <c r="C1" s="2"/>
      <c r="D1" s="2"/>
      <c r="E1" s="2"/>
      <c r="F1" s="2"/>
      <c r="G1" s="2"/>
      <c r="H1" s="2"/>
      <c r="I1" s="2"/>
      <c r="J1" s="2"/>
      <c r="K1" s="2"/>
      <c r="L1" s="2"/>
      <c r="M1" s="2"/>
      <c r="N1" s="2"/>
      <c r="O1" s="2"/>
      <c r="P1" s="2"/>
      <c r="Q1" s="6"/>
      <c r="R1" s="6"/>
      <c r="S1" s="6"/>
    </row>
    <row r="2" spans="1:19" x14ac:dyDescent="0.25">
      <c r="A2" s="2"/>
      <c r="B2" s="2"/>
      <c r="C2" s="2"/>
      <c r="D2" s="2"/>
      <c r="E2" s="2"/>
      <c r="F2" s="2"/>
      <c r="G2" s="2"/>
      <c r="H2" s="2"/>
      <c r="I2" s="2"/>
      <c r="J2" s="2"/>
      <c r="K2" s="2"/>
      <c r="L2" s="2"/>
      <c r="M2" s="2"/>
      <c r="N2" s="2"/>
      <c r="O2" s="2"/>
      <c r="P2" s="2"/>
      <c r="Q2" s="6"/>
      <c r="R2" s="6"/>
      <c r="S2" s="6"/>
    </row>
    <row r="3" spans="1:19" x14ac:dyDescent="0.25">
      <c r="A3" s="2"/>
      <c r="B3" s="2"/>
      <c r="C3" s="2"/>
      <c r="D3" s="2"/>
      <c r="E3" s="2"/>
      <c r="F3" s="2"/>
      <c r="G3" s="2"/>
      <c r="H3" s="2"/>
      <c r="I3" s="2"/>
      <c r="J3" s="2"/>
      <c r="K3" s="2"/>
      <c r="L3" s="2"/>
      <c r="M3" s="2"/>
      <c r="N3" s="2"/>
      <c r="O3" s="2"/>
      <c r="P3" s="2"/>
      <c r="Q3" s="6"/>
      <c r="R3" s="6"/>
      <c r="S3" s="6"/>
    </row>
    <row r="5" spans="1:19"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row>
    <row r="6" spans="1:19" ht="15.75" x14ac:dyDescent="0.25">
      <c r="A6" s="4">
        <v>220</v>
      </c>
      <c r="B6" s="4"/>
      <c r="C6" s="4">
        <v>5.46</v>
      </c>
      <c r="D6" s="4" t="s">
        <v>12</v>
      </c>
      <c r="E6" s="4" t="s">
        <v>892</v>
      </c>
      <c r="F6" s="4" t="s">
        <v>117</v>
      </c>
      <c r="G6" s="4" t="s">
        <v>118</v>
      </c>
      <c r="H6" s="4" t="s">
        <v>591</v>
      </c>
      <c r="I6" s="4" t="s">
        <v>593</v>
      </c>
      <c r="J6" s="4">
        <v>38</v>
      </c>
      <c r="K6" s="4" t="s">
        <v>593</v>
      </c>
      <c r="L6" s="4">
        <v>38</v>
      </c>
      <c r="M6" s="4">
        <v>12.17</v>
      </c>
      <c r="N6" s="4">
        <v>45.544691999999998</v>
      </c>
      <c r="O6" s="4">
        <v>-122.697264</v>
      </c>
      <c r="P6" s="4">
        <f>C45</f>
        <v>5.46</v>
      </c>
      <c r="Q6" s="4">
        <f>J45</f>
        <v>59</v>
      </c>
      <c r="R6" s="4">
        <f>L45</f>
        <v>59</v>
      </c>
      <c r="S6" s="4">
        <f>M45</f>
        <v>25.319999999999997</v>
      </c>
    </row>
    <row r="7" spans="1:19" ht="15.75" x14ac:dyDescent="0.25">
      <c r="A7" s="4"/>
      <c r="B7" s="4"/>
      <c r="C7" s="4"/>
      <c r="D7" s="4" t="s">
        <v>71</v>
      </c>
      <c r="E7" s="4"/>
      <c r="F7" s="4"/>
      <c r="G7" s="4"/>
      <c r="H7" s="4"/>
      <c r="I7" s="4"/>
      <c r="J7" s="4"/>
      <c r="K7" s="4"/>
      <c r="L7" s="4"/>
      <c r="M7" s="4"/>
      <c r="N7" s="4"/>
      <c r="O7" s="4"/>
    </row>
    <row r="8" spans="1:19" ht="15.75" x14ac:dyDescent="0.25">
      <c r="A8" s="4"/>
      <c r="B8" s="4"/>
      <c r="C8" s="4"/>
      <c r="D8" s="4" t="s">
        <v>27</v>
      </c>
      <c r="E8" s="4"/>
      <c r="F8" s="4"/>
      <c r="G8" s="4"/>
      <c r="H8" s="4"/>
      <c r="I8" s="4"/>
      <c r="J8" s="4"/>
      <c r="K8" s="4"/>
      <c r="L8" s="4"/>
      <c r="M8" s="4"/>
      <c r="N8" s="4"/>
      <c r="O8" s="4"/>
    </row>
    <row r="9" spans="1:19" ht="15.75" x14ac:dyDescent="0.25">
      <c r="A9" s="4"/>
      <c r="B9" s="4"/>
      <c r="C9" s="4"/>
      <c r="D9" s="4" t="s">
        <v>119</v>
      </c>
      <c r="E9" s="4"/>
      <c r="F9" s="4"/>
      <c r="G9" s="4"/>
      <c r="H9" s="4"/>
      <c r="I9" s="4"/>
      <c r="J9" s="4"/>
      <c r="K9" s="4"/>
      <c r="L9" s="4"/>
      <c r="M9" s="4"/>
      <c r="N9" s="4"/>
      <c r="O9" s="4"/>
    </row>
    <row r="10" spans="1:19" ht="15.75" x14ac:dyDescent="0.25">
      <c r="A10" s="4"/>
      <c r="B10" s="4"/>
      <c r="C10" s="4"/>
      <c r="D10" s="4" t="s">
        <v>270</v>
      </c>
      <c r="E10" s="4"/>
      <c r="F10" s="4"/>
      <c r="G10" s="4"/>
      <c r="H10" s="4"/>
      <c r="I10" s="4"/>
      <c r="J10" s="4"/>
      <c r="K10" s="4"/>
      <c r="L10" s="4"/>
      <c r="M10" s="4"/>
      <c r="N10" s="4"/>
      <c r="O10" s="4"/>
    </row>
    <row r="11" spans="1:19" ht="15.75" x14ac:dyDescent="0.25">
      <c r="A11" s="4"/>
      <c r="B11" s="4"/>
      <c r="C11" s="4"/>
      <c r="D11" s="4" t="s">
        <v>15</v>
      </c>
      <c r="E11" s="4"/>
      <c r="F11" s="4"/>
      <c r="G11" s="4"/>
      <c r="H11" s="4"/>
      <c r="I11" s="4"/>
      <c r="J11" s="4"/>
      <c r="K11" s="4"/>
      <c r="L11" s="4"/>
      <c r="M11" s="4"/>
      <c r="N11" s="4"/>
      <c r="O11" s="4"/>
    </row>
    <row r="12" spans="1:19" ht="15.75" x14ac:dyDescent="0.25">
      <c r="A12" s="4"/>
      <c r="B12" s="4"/>
      <c r="C12" s="4"/>
      <c r="D12" s="4" t="s">
        <v>318</v>
      </c>
      <c r="E12" s="4"/>
      <c r="F12" s="4"/>
      <c r="G12" s="4"/>
      <c r="H12" s="4"/>
      <c r="I12" s="4"/>
      <c r="J12" s="4"/>
      <c r="K12" s="4"/>
      <c r="L12" s="4"/>
      <c r="M12" s="4"/>
      <c r="N12" s="4"/>
      <c r="O12" s="4"/>
    </row>
    <row r="13" spans="1:19" ht="15.75" x14ac:dyDescent="0.25">
      <c r="A13" s="4"/>
      <c r="B13" s="4"/>
      <c r="C13" s="4"/>
      <c r="D13" s="4" t="s">
        <v>596</v>
      </c>
      <c r="E13" s="4"/>
      <c r="F13" s="4"/>
      <c r="G13" s="4"/>
      <c r="H13" s="4"/>
      <c r="I13" s="4"/>
      <c r="J13" s="4"/>
      <c r="K13" s="4"/>
      <c r="L13" s="4"/>
      <c r="M13" s="4"/>
      <c r="N13" s="4"/>
      <c r="O13" s="4"/>
    </row>
    <row r="14" spans="1:19" ht="15.75" x14ac:dyDescent="0.25">
      <c r="A14" s="4"/>
      <c r="B14" s="4"/>
      <c r="C14" s="4"/>
      <c r="D14" s="4" t="s">
        <v>597</v>
      </c>
      <c r="E14" s="4"/>
      <c r="F14" s="4"/>
      <c r="G14" s="4"/>
      <c r="H14" s="4"/>
      <c r="I14" s="4"/>
      <c r="J14" s="4"/>
      <c r="K14" s="4"/>
      <c r="L14" s="4"/>
      <c r="M14" s="4"/>
      <c r="N14" s="4"/>
      <c r="O14" s="4"/>
    </row>
    <row r="15" spans="1:19" ht="15.75" x14ac:dyDescent="0.25">
      <c r="A15" s="4"/>
      <c r="B15" s="4"/>
      <c r="C15" s="4"/>
      <c r="D15" s="4" t="s">
        <v>35</v>
      </c>
      <c r="E15" s="4"/>
      <c r="F15" s="4"/>
      <c r="G15" s="4"/>
      <c r="H15" s="4"/>
      <c r="I15" s="4"/>
      <c r="J15" s="4"/>
      <c r="K15" s="4"/>
      <c r="L15" s="4"/>
      <c r="M15" s="4"/>
      <c r="N15" s="4"/>
      <c r="O15" s="4"/>
    </row>
    <row r="16" spans="1:19" ht="15.75" x14ac:dyDescent="0.25">
      <c r="A16" s="4"/>
      <c r="B16" s="4"/>
      <c r="D16" s="4" t="s">
        <v>598</v>
      </c>
      <c r="E16" s="4"/>
      <c r="F16" s="4"/>
      <c r="G16" s="4"/>
      <c r="H16" s="4"/>
      <c r="I16" s="4"/>
      <c r="J16" s="4"/>
      <c r="K16" s="4"/>
      <c r="L16" s="4"/>
      <c r="M16" s="4"/>
    </row>
    <row r="17" spans="1:17" ht="15.75" x14ac:dyDescent="0.25">
      <c r="A17" s="4"/>
      <c r="B17" s="4"/>
      <c r="D17" s="4" t="s">
        <v>89</v>
      </c>
      <c r="E17" s="4"/>
      <c r="F17" s="4"/>
      <c r="G17" s="4"/>
      <c r="H17" s="4"/>
      <c r="I17" s="4"/>
      <c r="J17" s="4"/>
      <c r="K17" s="4"/>
      <c r="L17" s="4"/>
      <c r="M17" s="4"/>
    </row>
    <row r="18" spans="1:17" ht="15.75" x14ac:dyDescent="0.25">
      <c r="A18" s="4"/>
      <c r="B18" s="4"/>
      <c r="D18" s="4" t="s">
        <v>599</v>
      </c>
      <c r="E18" s="4"/>
      <c r="F18" s="4"/>
      <c r="G18" s="4"/>
      <c r="H18" s="4"/>
      <c r="I18" s="4"/>
      <c r="J18" s="4"/>
      <c r="K18" s="4"/>
      <c r="L18" s="4"/>
      <c r="M18" s="4"/>
    </row>
    <row r="19" spans="1:17" ht="15.75" x14ac:dyDescent="0.25">
      <c r="A19" s="4"/>
      <c r="B19" s="4"/>
      <c r="D19" s="4" t="s">
        <v>278</v>
      </c>
      <c r="E19" s="4"/>
      <c r="F19" s="4"/>
      <c r="G19" s="4"/>
      <c r="H19" s="4"/>
      <c r="I19" s="4"/>
      <c r="J19" s="4"/>
      <c r="K19" s="4"/>
      <c r="L19" s="4"/>
      <c r="M19" s="4"/>
    </row>
    <row r="20" spans="1:17" ht="15.75" x14ac:dyDescent="0.25">
      <c r="A20" s="4"/>
      <c r="B20" s="4"/>
      <c r="D20" s="4" t="s">
        <v>241</v>
      </c>
      <c r="E20" s="4"/>
      <c r="F20" s="4"/>
      <c r="G20" s="4"/>
      <c r="H20" s="4"/>
      <c r="I20" s="4"/>
      <c r="J20" s="4"/>
      <c r="K20" s="4"/>
      <c r="L20" s="4"/>
      <c r="M20" s="4"/>
    </row>
    <row r="21" spans="1:17" ht="15.75" x14ac:dyDescent="0.25">
      <c r="A21" s="4"/>
      <c r="B21" s="4"/>
      <c r="D21" s="4" t="s">
        <v>600</v>
      </c>
      <c r="E21" s="4"/>
      <c r="F21" s="4"/>
      <c r="G21" s="4"/>
      <c r="H21" s="4"/>
      <c r="I21" s="4"/>
      <c r="J21" s="4"/>
      <c r="K21" s="4"/>
      <c r="L21" s="4"/>
      <c r="M21" s="4"/>
    </row>
    <row r="22" spans="1:17" ht="15.75" x14ac:dyDescent="0.25">
      <c r="A22" s="4"/>
      <c r="B22" s="4"/>
      <c r="D22" s="4" t="s">
        <v>75</v>
      </c>
      <c r="E22" s="4"/>
      <c r="F22" s="4"/>
      <c r="G22" s="4"/>
      <c r="H22" s="4"/>
      <c r="I22" s="4"/>
      <c r="J22" s="4"/>
      <c r="K22" s="4"/>
      <c r="L22" s="4"/>
      <c r="M22" s="4"/>
    </row>
    <row r="23" spans="1:17" ht="15.75" x14ac:dyDescent="0.25">
      <c r="A23" s="4"/>
      <c r="B23" s="4"/>
      <c r="D23" s="4" t="s">
        <v>38</v>
      </c>
      <c r="E23" s="4"/>
      <c r="F23" s="4"/>
      <c r="G23" s="4"/>
      <c r="H23" s="4"/>
      <c r="I23" s="4"/>
      <c r="J23" s="4"/>
      <c r="K23" s="4"/>
      <c r="L23" s="4"/>
      <c r="M23" s="4"/>
    </row>
    <row r="24" spans="1:17" ht="15.75" x14ac:dyDescent="0.25">
      <c r="A24" s="4"/>
      <c r="B24" s="4"/>
      <c r="D24" s="4" t="s">
        <v>398</v>
      </c>
      <c r="E24" s="4"/>
      <c r="F24" s="4"/>
      <c r="G24" s="4"/>
      <c r="H24" s="4"/>
      <c r="I24" s="4"/>
      <c r="J24" s="4"/>
      <c r="K24" s="4"/>
      <c r="L24" s="4"/>
      <c r="M24" s="4"/>
    </row>
    <row r="25" spans="1:17" ht="15.75" x14ac:dyDescent="0.25">
      <c r="A25" s="4"/>
      <c r="B25" s="4"/>
      <c r="D25" s="4" t="s">
        <v>13</v>
      </c>
      <c r="E25" s="4"/>
      <c r="F25" s="4"/>
      <c r="G25" s="4"/>
      <c r="H25" s="4"/>
      <c r="I25" s="4"/>
      <c r="J25" s="4"/>
      <c r="K25" s="4"/>
      <c r="L25" s="4"/>
      <c r="M25" s="4"/>
    </row>
    <row r="26" spans="1:17" ht="15.75" x14ac:dyDescent="0.25">
      <c r="A26" s="4"/>
      <c r="B26" s="4"/>
      <c r="D26" s="4" t="s">
        <v>66</v>
      </c>
      <c r="E26" s="4"/>
      <c r="F26" s="4"/>
      <c r="G26" s="4"/>
      <c r="H26" s="4"/>
      <c r="I26" s="4"/>
      <c r="J26" s="4"/>
      <c r="K26" s="4"/>
      <c r="L26" s="4"/>
      <c r="M26" s="4"/>
    </row>
    <row r="27" spans="1:17" ht="15.75" x14ac:dyDescent="0.25">
      <c r="A27" s="4"/>
      <c r="B27" s="4"/>
      <c r="D27" s="4" t="s">
        <v>601</v>
      </c>
      <c r="E27" s="4"/>
      <c r="F27" s="4"/>
      <c r="G27" s="4"/>
      <c r="H27" s="4"/>
      <c r="I27" s="4"/>
      <c r="J27" s="4"/>
      <c r="K27" s="4"/>
      <c r="L27" s="4"/>
      <c r="M27" s="4"/>
    </row>
    <row r="28" spans="1:17" ht="15.75" x14ac:dyDescent="0.25">
      <c r="A28" s="4">
        <v>221</v>
      </c>
      <c r="B28" s="4"/>
      <c r="D28" s="4" t="s">
        <v>119</v>
      </c>
      <c r="E28" s="4" t="s">
        <v>893</v>
      </c>
      <c r="F28" s="4"/>
      <c r="G28" s="4"/>
      <c r="H28" s="4" t="s">
        <v>472</v>
      </c>
      <c r="I28" s="4" t="s">
        <v>594</v>
      </c>
      <c r="J28" s="4">
        <v>19</v>
      </c>
      <c r="K28" s="4" t="s">
        <v>594</v>
      </c>
      <c r="L28" s="4">
        <v>19</v>
      </c>
      <c r="M28" s="4">
        <v>11.84</v>
      </c>
      <c r="N28" s="4">
        <v>45.543557999999997</v>
      </c>
      <c r="O28" s="4">
        <v>-122.695431</v>
      </c>
    </row>
    <row r="29" spans="1:17" ht="15.75" x14ac:dyDescent="0.25">
      <c r="A29" s="4"/>
      <c r="B29" s="4"/>
      <c r="D29" s="4" t="s">
        <v>15</v>
      </c>
      <c r="E29" s="4"/>
      <c r="F29" s="4"/>
      <c r="G29" s="4"/>
      <c r="H29" s="4"/>
      <c r="I29" s="4"/>
      <c r="J29" s="4"/>
      <c r="K29" s="4"/>
      <c r="L29" s="4"/>
      <c r="M29" s="4"/>
      <c r="Q29" s="4"/>
    </row>
    <row r="30" spans="1:17" ht="15.75" x14ac:dyDescent="0.25">
      <c r="A30" s="4"/>
      <c r="B30" s="4"/>
      <c r="D30" s="4" t="s">
        <v>318</v>
      </c>
      <c r="E30" s="4"/>
      <c r="F30" s="4"/>
      <c r="G30" s="4"/>
      <c r="H30" s="4"/>
      <c r="I30" s="4"/>
      <c r="J30" s="4"/>
      <c r="K30" s="4"/>
      <c r="L30" s="4"/>
      <c r="M30" s="4"/>
    </row>
    <row r="31" spans="1:17" ht="15.75" x14ac:dyDescent="0.25">
      <c r="A31" s="4"/>
      <c r="B31" s="4"/>
      <c r="D31" s="4" t="s">
        <v>596</v>
      </c>
      <c r="E31" s="4"/>
      <c r="F31" s="4"/>
      <c r="G31" s="4"/>
      <c r="H31" s="4"/>
      <c r="I31" s="4"/>
      <c r="J31" s="4"/>
      <c r="K31" s="4"/>
      <c r="L31" s="4"/>
      <c r="M31" s="4"/>
    </row>
    <row r="32" spans="1:17" ht="15.75" x14ac:dyDescent="0.25">
      <c r="A32" s="4"/>
      <c r="B32" s="4"/>
      <c r="D32" s="4" t="s">
        <v>597</v>
      </c>
      <c r="E32" s="4"/>
      <c r="F32" s="4"/>
      <c r="G32" s="4"/>
      <c r="H32" s="4"/>
      <c r="I32" s="4"/>
      <c r="J32" s="4"/>
      <c r="K32" s="4"/>
      <c r="L32" s="4"/>
      <c r="M32" s="4"/>
    </row>
    <row r="33" spans="1:15" ht="15.75" x14ac:dyDescent="0.25">
      <c r="A33" s="4"/>
      <c r="B33" s="4"/>
      <c r="D33" s="4" t="s">
        <v>36</v>
      </c>
      <c r="E33" s="4"/>
      <c r="F33" s="4"/>
      <c r="G33" s="4"/>
      <c r="H33" s="4"/>
      <c r="I33" s="4"/>
      <c r="J33" s="4"/>
      <c r="K33" s="4"/>
      <c r="L33" s="4"/>
      <c r="M33" s="4"/>
    </row>
    <row r="34" spans="1:15" ht="15.75" x14ac:dyDescent="0.25">
      <c r="A34" s="4"/>
      <c r="B34" s="4"/>
      <c r="D34" s="4" t="s">
        <v>35</v>
      </c>
      <c r="E34" s="4"/>
      <c r="F34" s="4"/>
      <c r="G34" s="4"/>
      <c r="H34" s="4"/>
      <c r="I34" s="4"/>
      <c r="J34" s="4"/>
      <c r="K34" s="4"/>
      <c r="L34" s="4"/>
      <c r="M34" s="4"/>
    </row>
    <row r="35" spans="1:15" ht="15.75" x14ac:dyDescent="0.25">
      <c r="A35" s="4"/>
      <c r="B35" s="4"/>
      <c r="D35" s="4" t="s">
        <v>598</v>
      </c>
      <c r="E35" s="4"/>
      <c r="F35" s="4"/>
      <c r="G35" s="4"/>
      <c r="H35" s="4"/>
      <c r="I35" s="4"/>
      <c r="J35" s="4"/>
      <c r="K35" s="4"/>
      <c r="L35" s="4"/>
      <c r="M35" s="4"/>
    </row>
    <row r="36" spans="1:15" ht="15.75" x14ac:dyDescent="0.25">
      <c r="A36" s="4"/>
      <c r="B36" s="4"/>
      <c r="D36" s="4" t="s">
        <v>599</v>
      </c>
      <c r="E36" s="4"/>
      <c r="F36" s="4"/>
      <c r="G36" s="4"/>
      <c r="H36" s="4"/>
      <c r="I36" s="4"/>
      <c r="J36" s="4"/>
      <c r="K36" s="4"/>
      <c r="L36" s="4"/>
      <c r="M36" s="4"/>
    </row>
    <row r="37" spans="1:15" ht="15.75" x14ac:dyDescent="0.25">
      <c r="A37" s="4"/>
      <c r="B37" s="4"/>
      <c r="D37" s="4" t="s">
        <v>241</v>
      </c>
      <c r="E37" s="4"/>
      <c r="F37" s="4"/>
      <c r="G37" s="4"/>
      <c r="H37" s="4"/>
      <c r="I37" s="4"/>
      <c r="J37" s="4"/>
      <c r="K37" s="4"/>
      <c r="L37" s="4"/>
      <c r="M37" s="4"/>
    </row>
    <row r="38" spans="1:15" ht="15.75" x14ac:dyDescent="0.25">
      <c r="A38" s="4"/>
      <c r="B38" s="4"/>
      <c r="D38" s="4" t="s">
        <v>75</v>
      </c>
      <c r="E38" s="4"/>
      <c r="F38" s="4"/>
      <c r="G38" s="4"/>
      <c r="H38" s="4"/>
      <c r="I38" s="4"/>
      <c r="J38" s="4"/>
      <c r="K38" s="4"/>
      <c r="L38" s="4"/>
      <c r="M38" s="4"/>
    </row>
    <row r="39" spans="1:15" ht="15.75" x14ac:dyDescent="0.25">
      <c r="A39" s="4"/>
      <c r="B39" s="4"/>
      <c r="D39" s="4" t="s">
        <v>66</v>
      </c>
      <c r="E39" s="4"/>
      <c r="F39" s="4"/>
      <c r="G39" s="4"/>
      <c r="H39" s="4"/>
      <c r="I39" s="4"/>
      <c r="J39" s="4"/>
      <c r="K39" s="4"/>
      <c r="L39" s="4"/>
      <c r="M39" s="4"/>
    </row>
    <row r="40" spans="1:15" ht="15.75" x14ac:dyDescent="0.25">
      <c r="A40" s="4">
        <v>576</v>
      </c>
      <c r="B40" s="4"/>
      <c r="D40" s="4" t="s">
        <v>119</v>
      </c>
      <c r="E40" s="4" t="s">
        <v>939</v>
      </c>
      <c r="F40" s="4"/>
      <c r="G40" s="4"/>
      <c r="H40" s="4" t="s">
        <v>592</v>
      </c>
      <c r="I40" s="4" t="s">
        <v>595</v>
      </c>
      <c r="J40" s="4">
        <v>2</v>
      </c>
      <c r="K40" s="4" t="s">
        <v>595</v>
      </c>
      <c r="L40" s="4">
        <v>2</v>
      </c>
      <c r="M40" s="4">
        <v>1.31</v>
      </c>
      <c r="N40" s="4">
        <v>45.540537</v>
      </c>
      <c r="O40" s="4">
        <v>-122.712817</v>
      </c>
    </row>
    <row r="41" spans="1:15" ht="15.75" x14ac:dyDescent="0.25">
      <c r="A41" s="4"/>
      <c r="B41" s="4"/>
      <c r="D41" s="4" t="s">
        <v>36</v>
      </c>
      <c r="E41" s="4"/>
      <c r="F41" s="4"/>
      <c r="G41" s="4"/>
      <c r="H41" s="4"/>
      <c r="I41" s="4"/>
      <c r="J41" s="4"/>
      <c r="K41" s="4"/>
      <c r="L41" s="4"/>
      <c r="M41" s="4"/>
    </row>
    <row r="42" spans="1:15" ht="15.75" x14ac:dyDescent="0.25">
      <c r="A42" s="4"/>
      <c r="B42" s="4"/>
      <c r="D42" s="4" t="s">
        <v>598</v>
      </c>
      <c r="E42" s="4"/>
      <c r="F42" s="4"/>
      <c r="G42" s="4"/>
      <c r="H42" s="4"/>
      <c r="I42" s="4"/>
      <c r="J42" s="4"/>
      <c r="K42" s="4"/>
      <c r="L42" s="4"/>
      <c r="M42" s="4"/>
    </row>
    <row r="43" spans="1:15" ht="15.75" x14ac:dyDescent="0.25">
      <c r="A43" s="4"/>
      <c r="B43" s="4"/>
      <c r="D43" s="4" t="s">
        <v>69</v>
      </c>
      <c r="E43" s="4"/>
      <c r="F43" s="4"/>
      <c r="G43" s="4"/>
      <c r="H43" s="4"/>
      <c r="I43" s="4"/>
      <c r="J43" s="4"/>
      <c r="K43" s="4"/>
      <c r="L43" s="4"/>
      <c r="M43" s="4"/>
    </row>
    <row r="44" spans="1:15" ht="15.75" x14ac:dyDescent="0.25">
      <c r="A44" s="4"/>
      <c r="B44" s="4"/>
      <c r="D44" s="4"/>
      <c r="E44" s="4"/>
      <c r="F44" s="4"/>
      <c r="G44" s="4"/>
      <c r="H44" s="4"/>
      <c r="I44" s="4"/>
      <c r="J44" s="4"/>
      <c r="K44" s="4"/>
      <c r="L44" s="4"/>
      <c r="M44" s="4"/>
    </row>
    <row r="45" spans="1:15" ht="15.75" x14ac:dyDescent="0.25">
      <c r="A45" s="4" t="s">
        <v>80</v>
      </c>
      <c r="C45" s="4">
        <f>SUM(C6:C44)</f>
        <v>5.46</v>
      </c>
      <c r="I45" s="4"/>
      <c r="J45" s="4">
        <f>SUM(J6:J44)</f>
        <v>59</v>
      </c>
      <c r="K45" s="4"/>
      <c r="L45" s="4">
        <f>SUM(L6:L44)</f>
        <v>59</v>
      </c>
      <c r="M45" s="4">
        <f>SUM(M6:M44)</f>
        <v>25.319999999999997</v>
      </c>
    </row>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1C789C-5D3C-4BE7-8309-47EB1C7D6220}">
  <dimension ref="A1:S30"/>
  <sheetViews>
    <sheetView topLeftCell="K1" zoomScaleNormal="100" workbookViewId="0">
      <selection activeCell="A5" sqref="A5"/>
    </sheetView>
  </sheetViews>
  <sheetFormatPr defaultRowHeight="15" x14ac:dyDescent="0.25"/>
  <cols>
    <col min="2" max="3" width="20.85546875" customWidth="1"/>
    <col min="4" max="4" width="68.85546875" customWidth="1"/>
    <col min="5" max="5" width="34.140625" customWidth="1"/>
    <col min="6" max="6" width="12.140625" customWidth="1"/>
    <col min="7" max="7" width="11.7109375" customWidth="1"/>
    <col min="8" max="8" width="38.140625" customWidth="1"/>
    <col min="9" max="9" width="26.85546875" customWidth="1"/>
    <col min="10" max="10" width="22.42578125" customWidth="1"/>
    <col min="11" max="11" width="29.5703125" customWidth="1"/>
    <col min="12" max="12" width="23.85546875" customWidth="1"/>
    <col min="13" max="13" width="16.7109375" customWidth="1"/>
    <col min="14" max="14" width="23.7109375" customWidth="1"/>
    <col min="15" max="15" width="25.85546875" customWidth="1"/>
    <col min="16" max="16" width="26.7109375" customWidth="1"/>
    <col min="17" max="17" width="27.28515625" customWidth="1"/>
    <col min="18" max="18" width="29.140625" customWidth="1"/>
    <col min="19" max="19" width="24.85546875" customWidth="1"/>
  </cols>
  <sheetData>
    <row r="1" spans="1:19" ht="20.25" x14ac:dyDescent="0.3">
      <c r="A1" s="1" t="s">
        <v>602</v>
      </c>
      <c r="B1" s="1"/>
      <c r="C1" s="2"/>
      <c r="D1" s="2"/>
      <c r="E1" s="2"/>
      <c r="F1" s="2"/>
      <c r="G1" s="2"/>
      <c r="H1" s="2"/>
      <c r="I1" s="2"/>
      <c r="J1" s="2"/>
      <c r="K1" s="2"/>
      <c r="L1" s="2"/>
      <c r="M1" s="2"/>
      <c r="N1" s="2"/>
      <c r="O1" s="2"/>
      <c r="P1" s="2"/>
      <c r="Q1" s="6"/>
      <c r="R1" s="6"/>
      <c r="S1" s="6"/>
    </row>
    <row r="2" spans="1:19" x14ac:dyDescent="0.25">
      <c r="A2" s="2"/>
      <c r="B2" s="2"/>
      <c r="C2" s="2"/>
      <c r="D2" s="2"/>
      <c r="E2" s="2"/>
      <c r="F2" s="2"/>
      <c r="G2" s="2"/>
      <c r="H2" s="2"/>
      <c r="I2" s="2"/>
      <c r="J2" s="2"/>
      <c r="K2" s="2"/>
      <c r="L2" s="2"/>
      <c r="M2" s="2"/>
      <c r="N2" s="2"/>
      <c r="O2" s="2"/>
      <c r="P2" s="2"/>
      <c r="Q2" s="6"/>
      <c r="R2" s="6"/>
      <c r="S2" s="6"/>
    </row>
    <row r="3" spans="1:19" x14ac:dyDescent="0.25">
      <c r="A3" s="2"/>
      <c r="B3" s="2"/>
      <c r="C3" s="2"/>
      <c r="D3" s="2"/>
      <c r="E3" s="2"/>
      <c r="F3" s="2"/>
      <c r="G3" s="2"/>
      <c r="H3" s="2"/>
      <c r="I3" s="2"/>
      <c r="J3" s="2"/>
      <c r="K3" s="2"/>
      <c r="L3" s="2"/>
      <c r="M3" s="2"/>
      <c r="N3" s="2"/>
      <c r="O3" s="2"/>
      <c r="P3" s="2"/>
      <c r="Q3" s="6"/>
      <c r="R3" s="6"/>
      <c r="S3" s="6"/>
    </row>
    <row r="5" spans="1:19"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row>
    <row r="6" spans="1:19" ht="15.75" x14ac:dyDescent="0.25">
      <c r="A6" s="4">
        <v>141</v>
      </c>
      <c r="B6" s="4"/>
      <c r="C6" s="4">
        <v>0.76</v>
      </c>
      <c r="D6" s="4" t="s">
        <v>123</v>
      </c>
      <c r="E6" s="4" t="s">
        <v>823</v>
      </c>
      <c r="F6" s="4" t="s">
        <v>117</v>
      </c>
      <c r="G6" s="4" t="s">
        <v>118</v>
      </c>
      <c r="H6" s="4" t="s">
        <v>603</v>
      </c>
      <c r="I6" s="4" t="s">
        <v>55</v>
      </c>
      <c r="J6" s="4">
        <v>0</v>
      </c>
      <c r="K6" s="4" t="s">
        <v>607</v>
      </c>
      <c r="L6" s="4">
        <v>74</v>
      </c>
      <c r="M6" s="4">
        <v>6.34</v>
      </c>
      <c r="N6" s="4">
        <v>45.569042000000003</v>
      </c>
      <c r="O6" s="4">
        <v>-122.746684</v>
      </c>
      <c r="P6" s="4">
        <f>C30</f>
        <v>0.76</v>
      </c>
      <c r="Q6" s="4">
        <f>J30</f>
        <v>44</v>
      </c>
      <c r="R6" s="4">
        <f>L30</f>
        <v>156</v>
      </c>
      <c r="S6" s="4">
        <f>M30</f>
        <v>57.31</v>
      </c>
    </row>
    <row r="7" spans="1:19" ht="15.75" x14ac:dyDescent="0.25">
      <c r="A7" s="4"/>
      <c r="B7" s="4"/>
      <c r="C7" s="4"/>
      <c r="D7" s="4" t="s">
        <v>612</v>
      </c>
      <c r="E7" s="4"/>
      <c r="F7" s="4"/>
      <c r="G7" s="4"/>
      <c r="H7" s="4"/>
      <c r="I7" s="4"/>
      <c r="J7" s="4"/>
      <c r="K7" s="4"/>
      <c r="L7" s="4"/>
      <c r="M7" s="4"/>
      <c r="N7" s="4"/>
      <c r="O7" s="4"/>
    </row>
    <row r="8" spans="1:19" ht="15.75" x14ac:dyDescent="0.25">
      <c r="A8" s="4"/>
      <c r="B8" s="4"/>
      <c r="C8" s="4"/>
      <c r="D8" s="4" t="s">
        <v>318</v>
      </c>
      <c r="E8" s="4"/>
      <c r="F8" s="4"/>
      <c r="G8" s="4"/>
      <c r="H8" s="4"/>
      <c r="I8" s="4"/>
      <c r="J8" s="4"/>
      <c r="K8" s="4"/>
      <c r="L8" s="4"/>
      <c r="M8" s="4"/>
      <c r="N8" s="4"/>
      <c r="O8" s="4"/>
    </row>
    <row r="9" spans="1:19" ht="15.75" x14ac:dyDescent="0.25">
      <c r="A9" s="4"/>
      <c r="B9" s="4"/>
      <c r="C9" s="4"/>
      <c r="D9" s="4" t="s">
        <v>613</v>
      </c>
      <c r="E9" s="4"/>
      <c r="F9" s="4"/>
      <c r="G9" s="4"/>
      <c r="H9" s="4"/>
      <c r="I9" s="4"/>
      <c r="J9" s="4"/>
      <c r="K9" s="4"/>
      <c r="L9" s="4"/>
      <c r="M9" s="4"/>
      <c r="N9" s="4"/>
      <c r="O9" s="4"/>
    </row>
    <row r="10" spans="1:19" ht="15.75" x14ac:dyDescent="0.25">
      <c r="A10" s="4"/>
      <c r="B10" s="4"/>
      <c r="C10" s="4"/>
      <c r="D10" s="4" t="s">
        <v>614</v>
      </c>
      <c r="E10" s="4"/>
      <c r="F10" s="4"/>
      <c r="G10" s="4"/>
      <c r="H10" s="4"/>
      <c r="I10" s="4"/>
      <c r="J10" s="4"/>
      <c r="K10" s="4"/>
      <c r="L10" s="4"/>
      <c r="M10" s="4"/>
      <c r="N10" s="4"/>
      <c r="O10" s="4"/>
    </row>
    <row r="11" spans="1:19" ht="15.75" x14ac:dyDescent="0.25">
      <c r="A11" s="4"/>
      <c r="B11" s="4"/>
      <c r="C11" s="4"/>
      <c r="D11" s="4" t="s">
        <v>615</v>
      </c>
      <c r="E11" s="4"/>
      <c r="F11" s="4"/>
      <c r="G11" s="4"/>
      <c r="H11" s="4"/>
      <c r="I11" s="4"/>
      <c r="J11" s="4"/>
      <c r="K11" s="4"/>
      <c r="L11" s="4"/>
      <c r="M11" s="4"/>
      <c r="N11" s="4"/>
      <c r="O11" s="4"/>
    </row>
    <row r="12" spans="1:19" ht="15.75" x14ac:dyDescent="0.25">
      <c r="A12" s="4"/>
      <c r="B12" s="4"/>
      <c r="C12" s="4"/>
      <c r="D12" s="4" t="s">
        <v>533</v>
      </c>
      <c r="E12" s="4"/>
      <c r="F12" s="4"/>
      <c r="G12" s="4"/>
      <c r="H12" s="4"/>
      <c r="I12" s="4"/>
      <c r="J12" s="4"/>
      <c r="K12" s="4"/>
      <c r="L12" s="4"/>
      <c r="M12" s="4"/>
      <c r="N12" s="4"/>
      <c r="O12" s="4"/>
    </row>
    <row r="13" spans="1:19" ht="15.75" x14ac:dyDescent="0.25">
      <c r="A13" s="4"/>
      <c r="B13" s="4"/>
      <c r="C13" s="4"/>
      <c r="D13" s="4" t="s">
        <v>36</v>
      </c>
      <c r="E13" s="4"/>
      <c r="F13" s="4"/>
      <c r="G13" s="4"/>
      <c r="H13" s="4"/>
      <c r="I13" s="4"/>
      <c r="J13" s="4"/>
      <c r="K13" s="4"/>
      <c r="L13" s="4"/>
      <c r="M13" s="4"/>
      <c r="N13" s="4"/>
      <c r="O13" s="4"/>
    </row>
    <row r="14" spans="1:19" ht="15.75" x14ac:dyDescent="0.25">
      <c r="A14" s="4"/>
      <c r="B14" s="4"/>
      <c r="C14" s="4"/>
      <c r="D14" s="4" t="s">
        <v>278</v>
      </c>
      <c r="E14" s="4"/>
      <c r="F14" s="4"/>
      <c r="G14" s="4"/>
      <c r="H14" s="4"/>
      <c r="I14" s="4"/>
      <c r="J14" s="4"/>
      <c r="K14" s="4"/>
      <c r="L14" s="4"/>
      <c r="M14" s="4"/>
      <c r="N14" s="4"/>
      <c r="O14" s="4"/>
    </row>
    <row r="15" spans="1:19" ht="15.75" x14ac:dyDescent="0.25">
      <c r="A15" s="4">
        <v>203</v>
      </c>
      <c r="B15" s="4"/>
      <c r="D15" s="4"/>
      <c r="E15" s="4" t="s">
        <v>825</v>
      </c>
      <c r="F15" s="4"/>
      <c r="G15" s="4"/>
      <c r="H15" s="4" t="s">
        <v>604</v>
      </c>
      <c r="I15" s="4" t="s">
        <v>55</v>
      </c>
      <c r="J15" s="4">
        <v>0</v>
      </c>
      <c r="K15" s="4" t="s">
        <v>608</v>
      </c>
      <c r="L15" s="4">
        <v>30</v>
      </c>
      <c r="M15" s="4">
        <v>16.88</v>
      </c>
      <c r="N15" s="4">
        <v>45.546857000000003</v>
      </c>
      <c r="O15" s="4">
        <v>-122.70698400000001</v>
      </c>
    </row>
    <row r="16" spans="1:19" ht="15.75" x14ac:dyDescent="0.25">
      <c r="A16" s="4"/>
      <c r="B16" s="4"/>
      <c r="D16" s="4"/>
      <c r="E16" s="4"/>
      <c r="F16" s="4"/>
      <c r="G16" s="4"/>
      <c r="H16" s="4" t="s">
        <v>562</v>
      </c>
      <c r="I16" s="4"/>
      <c r="J16" s="4"/>
      <c r="K16" s="4"/>
      <c r="L16" s="4"/>
      <c r="M16" s="4"/>
    </row>
    <row r="17" spans="1:15" ht="15.75" x14ac:dyDescent="0.25">
      <c r="A17" s="4"/>
      <c r="B17" s="4"/>
      <c r="D17" s="4"/>
      <c r="E17" s="4"/>
      <c r="F17" s="4"/>
      <c r="G17" s="4"/>
      <c r="H17" s="4" t="s">
        <v>605</v>
      </c>
      <c r="I17" s="4"/>
      <c r="J17" s="4"/>
      <c r="K17" s="4"/>
      <c r="L17" s="4"/>
      <c r="M17" s="4"/>
    </row>
    <row r="18" spans="1:15" ht="15.75" x14ac:dyDescent="0.25">
      <c r="A18" s="4"/>
      <c r="B18" s="4"/>
      <c r="D18" s="4"/>
      <c r="E18" s="4"/>
      <c r="F18" s="4"/>
      <c r="G18" s="4"/>
      <c r="H18" s="4" t="s">
        <v>606</v>
      </c>
      <c r="I18" s="4"/>
      <c r="J18" s="4"/>
      <c r="K18" s="4"/>
      <c r="L18" s="4"/>
      <c r="M18" s="4"/>
    </row>
    <row r="19" spans="1:15" ht="15.75" x14ac:dyDescent="0.25">
      <c r="A19" s="4"/>
      <c r="B19" s="4"/>
      <c r="D19" s="4"/>
      <c r="E19" s="4"/>
      <c r="F19" s="4"/>
      <c r="G19" s="4"/>
      <c r="H19" s="4" t="s">
        <v>190</v>
      </c>
      <c r="I19" s="4"/>
      <c r="J19" s="4"/>
      <c r="K19" s="4"/>
      <c r="L19" s="4"/>
      <c r="M19" s="4"/>
    </row>
    <row r="20" spans="1:15" ht="15.75" x14ac:dyDescent="0.25">
      <c r="A20" s="4">
        <v>608</v>
      </c>
      <c r="B20" s="4"/>
      <c r="D20" s="4" t="s">
        <v>616</v>
      </c>
      <c r="E20" s="4" t="s">
        <v>842</v>
      </c>
      <c r="F20" s="4"/>
      <c r="G20" s="4"/>
      <c r="H20" s="4" t="s">
        <v>351</v>
      </c>
      <c r="I20" s="4" t="s">
        <v>609</v>
      </c>
      <c r="J20" s="4">
        <v>44</v>
      </c>
      <c r="K20" s="4" t="s">
        <v>610</v>
      </c>
      <c r="L20" s="4">
        <v>49</v>
      </c>
      <c r="M20" s="4">
        <v>4.66</v>
      </c>
      <c r="N20" s="4">
        <v>45.557465000000001</v>
      </c>
      <c r="O20" s="4">
        <v>-122.732472</v>
      </c>
    </row>
    <row r="21" spans="1:15" ht="15.75" x14ac:dyDescent="0.25">
      <c r="A21" s="4"/>
      <c r="B21" s="4"/>
      <c r="D21" s="4" t="s">
        <v>39</v>
      </c>
      <c r="E21" s="4"/>
      <c r="F21" s="4"/>
      <c r="G21" s="4"/>
      <c r="H21" s="4"/>
      <c r="I21" s="4"/>
      <c r="J21" s="4"/>
      <c r="K21" s="4"/>
      <c r="L21" s="4"/>
      <c r="M21" s="4"/>
    </row>
    <row r="22" spans="1:15" ht="15.75" x14ac:dyDescent="0.25">
      <c r="A22" s="4"/>
      <c r="B22" s="4"/>
      <c r="D22" s="4" t="s">
        <v>41</v>
      </c>
      <c r="E22" s="4"/>
      <c r="F22" s="4"/>
      <c r="G22" s="4"/>
      <c r="H22" s="4"/>
      <c r="I22" s="4"/>
      <c r="J22" s="4"/>
      <c r="K22" s="4"/>
      <c r="L22" s="4"/>
      <c r="M22" s="4"/>
    </row>
    <row r="23" spans="1:15" ht="15.75" x14ac:dyDescent="0.25">
      <c r="A23" s="4"/>
      <c r="B23" s="4"/>
      <c r="D23" s="4" t="s">
        <v>617</v>
      </c>
      <c r="E23" s="4"/>
      <c r="F23" s="4"/>
      <c r="G23" s="4"/>
      <c r="H23" s="4"/>
      <c r="I23" s="4"/>
      <c r="J23" s="4"/>
      <c r="K23" s="4"/>
      <c r="L23" s="4"/>
      <c r="M23" s="4"/>
    </row>
    <row r="24" spans="1:15" ht="15.75" x14ac:dyDescent="0.25">
      <c r="A24" s="4"/>
      <c r="B24" s="4"/>
      <c r="D24" s="4" t="s">
        <v>319</v>
      </c>
      <c r="E24" s="4"/>
      <c r="F24" s="4"/>
      <c r="G24" s="4"/>
      <c r="H24" s="4"/>
      <c r="I24" s="4"/>
      <c r="J24" s="4"/>
      <c r="K24" s="4"/>
      <c r="L24" s="4"/>
      <c r="M24" s="4"/>
    </row>
    <row r="25" spans="1:15" ht="15.75" x14ac:dyDescent="0.25">
      <c r="A25" s="4"/>
      <c r="B25" s="4"/>
      <c r="D25" s="4" t="s">
        <v>150</v>
      </c>
      <c r="E25" s="4"/>
      <c r="F25" s="4"/>
      <c r="G25" s="4"/>
      <c r="H25" s="4"/>
      <c r="I25" s="4"/>
      <c r="J25" s="4"/>
      <c r="K25" s="4"/>
      <c r="L25" s="4"/>
      <c r="M25" s="4"/>
    </row>
    <row r="26" spans="1:15" ht="15.75" x14ac:dyDescent="0.25">
      <c r="A26" s="4"/>
      <c r="B26" s="4"/>
      <c r="D26" s="4" t="s">
        <v>69</v>
      </c>
      <c r="E26" s="4"/>
      <c r="F26" s="4"/>
      <c r="G26" s="4"/>
      <c r="H26" s="4"/>
      <c r="I26" s="4"/>
      <c r="J26" s="4"/>
      <c r="K26" s="4"/>
      <c r="L26" s="4"/>
      <c r="M26" s="4"/>
    </row>
    <row r="27" spans="1:15" ht="15.75" x14ac:dyDescent="0.25">
      <c r="A27" s="4"/>
      <c r="B27" s="4"/>
      <c r="D27" s="4" t="s">
        <v>618</v>
      </c>
      <c r="E27" s="4"/>
      <c r="F27" s="4"/>
      <c r="G27" s="4"/>
      <c r="H27" s="4"/>
      <c r="I27" s="4"/>
      <c r="J27" s="4"/>
      <c r="K27" s="4"/>
      <c r="L27" s="4"/>
      <c r="M27" s="4"/>
    </row>
    <row r="28" spans="1:15" ht="15.75" x14ac:dyDescent="0.25">
      <c r="A28" s="4">
        <v>639</v>
      </c>
      <c r="B28" s="4"/>
      <c r="D28" s="4"/>
      <c r="E28" s="4" t="s">
        <v>940</v>
      </c>
      <c r="F28" s="4"/>
      <c r="G28" s="4"/>
      <c r="H28" s="4" t="s">
        <v>168</v>
      </c>
      <c r="I28" s="4" t="s">
        <v>55</v>
      </c>
      <c r="J28" s="4">
        <v>0</v>
      </c>
      <c r="K28" s="4" t="s">
        <v>611</v>
      </c>
      <c r="L28" s="4">
        <v>3</v>
      </c>
      <c r="M28" s="4">
        <v>29.43</v>
      </c>
      <c r="N28" s="4">
        <v>45.538325</v>
      </c>
      <c r="O28" s="4">
        <v>-122.70200199999999</v>
      </c>
    </row>
    <row r="29" spans="1:15" ht="15.75" x14ac:dyDescent="0.25">
      <c r="A29" s="4"/>
      <c r="B29" s="4"/>
      <c r="D29" s="4"/>
      <c r="E29" s="4"/>
      <c r="F29" s="4"/>
      <c r="G29" s="4"/>
      <c r="H29" s="4"/>
      <c r="I29" s="4"/>
      <c r="J29" s="4"/>
      <c r="K29" s="4"/>
      <c r="L29" s="4"/>
      <c r="M29" s="4"/>
    </row>
    <row r="30" spans="1:15" ht="15.75" x14ac:dyDescent="0.25">
      <c r="A30" s="4" t="s">
        <v>80</v>
      </c>
      <c r="C30" s="4">
        <f>SUM(C6:C29)</f>
        <v>0.76</v>
      </c>
      <c r="I30" s="4"/>
      <c r="J30" s="4">
        <f>SUM(J6:J29)</f>
        <v>44</v>
      </c>
      <c r="K30" s="4"/>
      <c r="L30" s="4">
        <f>SUM(L6:L29)</f>
        <v>156</v>
      </c>
      <c r="M30" s="4">
        <f>SUM(M6:M29)</f>
        <v>57.31</v>
      </c>
    </row>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296A51-3755-4A7D-9D46-DCB587BFD837}">
  <dimension ref="A1:S92"/>
  <sheetViews>
    <sheetView topLeftCell="J1" zoomScaleNormal="100" workbookViewId="0">
      <selection activeCell="A5" sqref="A5"/>
    </sheetView>
  </sheetViews>
  <sheetFormatPr defaultRowHeight="15" x14ac:dyDescent="0.25"/>
  <cols>
    <col min="2" max="2" width="20.28515625" customWidth="1"/>
    <col min="3" max="3" width="20.5703125" customWidth="1"/>
    <col min="4" max="4" width="71.7109375" customWidth="1"/>
    <col min="5" max="5" width="37.28515625" customWidth="1"/>
    <col min="6" max="6" width="12" customWidth="1"/>
    <col min="7" max="7" width="11.5703125" customWidth="1"/>
    <col min="8" max="8" width="33.85546875" customWidth="1"/>
    <col min="9" max="9" width="28.42578125" customWidth="1"/>
    <col min="10" max="10" width="20.28515625" customWidth="1"/>
    <col min="11" max="11" width="24.140625" customWidth="1"/>
    <col min="12" max="12" width="22.42578125" customWidth="1"/>
    <col min="13" max="13" width="18.28515625" customWidth="1"/>
    <col min="14" max="14" width="25.42578125" customWidth="1"/>
    <col min="15" max="15" width="23.7109375" customWidth="1"/>
    <col min="16" max="16" width="27.140625" customWidth="1"/>
    <col min="17" max="17" width="28" customWidth="1"/>
    <col min="18" max="18" width="29" customWidth="1"/>
    <col min="19" max="19" width="25.42578125" customWidth="1"/>
  </cols>
  <sheetData>
    <row r="1" spans="1:19" ht="20.25" x14ac:dyDescent="0.3">
      <c r="A1" s="1" t="s">
        <v>619</v>
      </c>
      <c r="B1" s="1"/>
      <c r="C1" s="2"/>
      <c r="D1" s="2"/>
      <c r="E1" s="2"/>
      <c r="F1" s="2"/>
      <c r="G1" s="2"/>
      <c r="H1" s="2"/>
      <c r="I1" s="2"/>
      <c r="J1" s="2"/>
      <c r="K1" s="2"/>
      <c r="L1" s="2"/>
      <c r="M1" s="2"/>
      <c r="N1" s="2"/>
      <c r="O1" s="2"/>
      <c r="P1" s="2"/>
      <c r="Q1" s="6"/>
      <c r="R1" s="6"/>
      <c r="S1" s="6"/>
    </row>
    <row r="2" spans="1:19" x14ac:dyDescent="0.25">
      <c r="A2" s="2"/>
      <c r="B2" s="2"/>
      <c r="C2" s="2"/>
      <c r="D2" s="2"/>
      <c r="E2" s="2"/>
      <c r="F2" s="2"/>
      <c r="G2" s="2"/>
      <c r="H2" s="2"/>
      <c r="I2" s="2"/>
      <c r="J2" s="2"/>
      <c r="K2" s="2"/>
      <c r="L2" s="2"/>
      <c r="M2" s="2"/>
      <c r="N2" s="2"/>
      <c r="O2" s="2"/>
      <c r="P2" s="2"/>
      <c r="Q2" s="6"/>
      <c r="R2" s="6"/>
      <c r="S2" s="6"/>
    </row>
    <row r="3" spans="1:19" x14ac:dyDescent="0.25">
      <c r="A3" s="2"/>
      <c r="B3" s="2"/>
      <c r="C3" s="2"/>
      <c r="D3" s="2"/>
      <c r="E3" s="2"/>
      <c r="F3" s="2"/>
      <c r="G3" s="2"/>
      <c r="H3" s="2"/>
      <c r="I3" s="2"/>
      <c r="J3" s="2"/>
      <c r="K3" s="2"/>
      <c r="L3" s="2"/>
      <c r="M3" s="2"/>
      <c r="N3" s="2"/>
      <c r="O3" s="2"/>
      <c r="P3" s="2"/>
      <c r="Q3" s="6"/>
      <c r="R3" s="6"/>
      <c r="S3" s="6"/>
    </row>
    <row r="5" spans="1:19"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row>
    <row r="6" spans="1:19" ht="15.75" x14ac:dyDescent="0.25">
      <c r="A6" s="4">
        <v>61</v>
      </c>
      <c r="B6" s="4"/>
      <c r="C6" s="4">
        <v>61.03</v>
      </c>
      <c r="D6" s="4" t="s">
        <v>119</v>
      </c>
      <c r="E6" s="4" t="s">
        <v>783</v>
      </c>
      <c r="F6" s="4" t="s">
        <v>117</v>
      </c>
      <c r="G6" s="4" t="s">
        <v>118</v>
      </c>
      <c r="H6" s="4" t="s">
        <v>133</v>
      </c>
      <c r="I6" s="4" t="s">
        <v>624</v>
      </c>
      <c r="J6" s="4">
        <v>32</v>
      </c>
      <c r="K6" s="4" t="s">
        <v>624</v>
      </c>
      <c r="L6" s="4">
        <v>32</v>
      </c>
      <c r="M6" s="4">
        <v>88.24</v>
      </c>
      <c r="N6" s="4">
        <v>45.608930999999998</v>
      </c>
      <c r="O6" s="4">
        <v>-122.777907</v>
      </c>
      <c r="P6" s="4">
        <f>C92</f>
        <v>61.03</v>
      </c>
      <c r="Q6" s="4">
        <f>J92</f>
        <v>1036</v>
      </c>
      <c r="R6" s="4">
        <f>L92</f>
        <v>972</v>
      </c>
      <c r="S6" s="4">
        <f>M92</f>
        <v>317.5100000000001</v>
      </c>
    </row>
    <row r="7" spans="1:19" ht="15.75" x14ac:dyDescent="0.25">
      <c r="A7" s="4"/>
      <c r="B7" s="4"/>
      <c r="C7" s="4"/>
      <c r="D7" s="4" t="s">
        <v>76</v>
      </c>
      <c r="E7" s="4"/>
      <c r="F7" s="4"/>
      <c r="G7" s="4"/>
      <c r="H7" s="4" t="s">
        <v>620</v>
      </c>
      <c r="I7" s="4"/>
      <c r="J7" s="4"/>
      <c r="K7" s="4"/>
      <c r="L7" s="4"/>
      <c r="M7" s="4"/>
      <c r="N7" s="4"/>
      <c r="O7" s="4"/>
    </row>
    <row r="8" spans="1:19" ht="15.75" x14ac:dyDescent="0.25">
      <c r="A8" s="4"/>
      <c r="B8" s="4"/>
      <c r="C8" s="4"/>
      <c r="D8" s="4" t="s">
        <v>89</v>
      </c>
      <c r="E8" s="4"/>
      <c r="F8" s="4"/>
      <c r="G8" s="4"/>
      <c r="H8" s="4" t="s">
        <v>400</v>
      </c>
      <c r="I8" s="4"/>
      <c r="J8" s="4"/>
      <c r="K8" s="4"/>
      <c r="L8" s="4"/>
      <c r="M8" s="4"/>
      <c r="N8" s="4"/>
      <c r="O8" s="4"/>
    </row>
    <row r="9" spans="1:19" ht="15.75" x14ac:dyDescent="0.25">
      <c r="A9" s="4"/>
      <c r="B9" s="4"/>
      <c r="C9" s="4"/>
      <c r="D9" s="4" t="s">
        <v>648</v>
      </c>
      <c r="E9" s="4"/>
      <c r="F9" s="4"/>
      <c r="G9" s="4"/>
      <c r="H9" s="4"/>
      <c r="I9" s="4"/>
      <c r="J9" s="4"/>
      <c r="K9" s="4"/>
      <c r="L9" s="4"/>
      <c r="M9" s="4"/>
      <c r="N9" s="4"/>
      <c r="O9" s="4"/>
    </row>
    <row r="10" spans="1:19" ht="15.75" x14ac:dyDescent="0.25">
      <c r="A10" s="4">
        <v>62</v>
      </c>
      <c r="B10" s="4"/>
      <c r="C10" s="4"/>
      <c r="D10" s="4" t="s">
        <v>648</v>
      </c>
      <c r="E10" s="4" t="s">
        <v>783</v>
      </c>
      <c r="F10" s="4" t="s">
        <v>117</v>
      </c>
      <c r="G10" s="4" t="s">
        <v>118</v>
      </c>
      <c r="H10" s="4" t="s">
        <v>133</v>
      </c>
      <c r="I10" s="4" t="s">
        <v>625</v>
      </c>
      <c r="J10" s="4">
        <v>0</v>
      </c>
      <c r="K10" s="4" t="s">
        <v>625</v>
      </c>
      <c r="L10" s="4">
        <v>0</v>
      </c>
      <c r="M10" s="4">
        <v>26.62</v>
      </c>
      <c r="N10" s="4">
        <v>45.608646999999998</v>
      </c>
      <c r="O10" s="4">
        <v>-122.77312499999999</v>
      </c>
    </row>
    <row r="11" spans="1:19" ht="15.75" x14ac:dyDescent="0.25">
      <c r="A11" s="4"/>
      <c r="B11" s="4"/>
      <c r="C11" s="4"/>
      <c r="D11" s="4"/>
      <c r="E11" s="4"/>
      <c r="F11" s="4"/>
      <c r="G11" s="4"/>
      <c r="H11" s="4" t="s">
        <v>620</v>
      </c>
      <c r="I11" s="4"/>
      <c r="J11" s="4"/>
      <c r="K11" s="4"/>
      <c r="L11" s="4"/>
      <c r="M11" s="4"/>
      <c r="N11" s="4"/>
      <c r="O11" s="4"/>
    </row>
    <row r="12" spans="1:19" ht="15.75" x14ac:dyDescent="0.25">
      <c r="A12" s="4"/>
      <c r="B12" s="4"/>
      <c r="C12" s="4"/>
      <c r="D12" s="4"/>
      <c r="E12" s="4"/>
      <c r="F12" s="4"/>
      <c r="G12" s="4"/>
      <c r="H12" s="4" t="s">
        <v>400</v>
      </c>
      <c r="I12" s="4"/>
      <c r="J12" s="4"/>
      <c r="K12" s="4"/>
      <c r="L12" s="4"/>
      <c r="M12" s="4"/>
      <c r="N12" s="4"/>
      <c r="O12" s="4"/>
    </row>
    <row r="13" spans="1:19" ht="15.75" x14ac:dyDescent="0.25">
      <c r="A13" s="4">
        <v>72</v>
      </c>
      <c r="B13" s="4"/>
      <c r="D13" s="4" t="s">
        <v>270</v>
      </c>
      <c r="E13" s="4" t="s">
        <v>941</v>
      </c>
      <c r="F13" s="4" t="s">
        <v>117</v>
      </c>
      <c r="G13" s="4" t="s">
        <v>118</v>
      </c>
      <c r="H13" s="4" t="s">
        <v>51</v>
      </c>
      <c r="I13" s="4" t="s">
        <v>626</v>
      </c>
      <c r="J13" s="4">
        <v>107</v>
      </c>
      <c r="K13" s="4" t="s">
        <v>627</v>
      </c>
      <c r="L13" s="4">
        <v>20</v>
      </c>
      <c r="M13" s="4">
        <v>0.75</v>
      </c>
      <c r="N13" s="4">
        <v>45.602857</v>
      </c>
      <c r="O13" s="4">
        <v>-122.777456</v>
      </c>
    </row>
    <row r="14" spans="1:19" ht="15.75" x14ac:dyDescent="0.25">
      <c r="A14" s="4"/>
      <c r="B14" s="4"/>
      <c r="D14" s="4" t="s">
        <v>123</v>
      </c>
      <c r="E14" s="4"/>
      <c r="F14" s="4"/>
      <c r="G14" s="4"/>
      <c r="H14" s="4"/>
      <c r="I14" s="4"/>
      <c r="J14" s="4"/>
      <c r="K14" s="4"/>
      <c r="L14" s="4"/>
      <c r="M14" s="4"/>
    </row>
    <row r="15" spans="1:19" ht="15.75" x14ac:dyDescent="0.25">
      <c r="A15" s="4">
        <v>112</v>
      </c>
      <c r="B15" s="4" t="s">
        <v>131</v>
      </c>
      <c r="D15" s="4" t="s">
        <v>552</v>
      </c>
      <c r="E15" s="4" t="s">
        <v>942</v>
      </c>
      <c r="F15" s="4" t="s">
        <v>117</v>
      </c>
      <c r="G15" s="4" t="s">
        <v>118</v>
      </c>
      <c r="H15" s="4" t="s">
        <v>51</v>
      </c>
      <c r="I15" s="4" t="s">
        <v>443</v>
      </c>
      <c r="J15" s="4">
        <v>109</v>
      </c>
      <c r="K15" s="4" t="s">
        <v>443</v>
      </c>
      <c r="L15" s="4">
        <v>109</v>
      </c>
      <c r="M15" s="4">
        <v>4.7300000000000004</v>
      </c>
      <c r="N15" s="4">
        <v>45.588068</v>
      </c>
      <c r="O15" s="4">
        <v>-122.763265</v>
      </c>
    </row>
    <row r="16" spans="1:19" ht="15.75" x14ac:dyDescent="0.25">
      <c r="A16" s="4"/>
      <c r="B16" s="4"/>
      <c r="D16" s="4" t="s">
        <v>119</v>
      </c>
      <c r="E16" s="4"/>
      <c r="F16" s="4"/>
      <c r="G16" s="4"/>
      <c r="H16" s="4"/>
      <c r="I16" s="4"/>
      <c r="J16" s="4"/>
      <c r="K16" s="4"/>
      <c r="L16" s="4"/>
      <c r="M16" s="4"/>
    </row>
    <row r="17" spans="1:15" ht="15.75" x14ac:dyDescent="0.25">
      <c r="A17" s="4"/>
      <c r="B17" s="4"/>
      <c r="D17" s="4" t="s">
        <v>270</v>
      </c>
      <c r="E17" s="4"/>
      <c r="F17" s="4"/>
      <c r="G17" s="4"/>
      <c r="H17" s="4"/>
      <c r="I17" s="4"/>
      <c r="J17" s="4"/>
      <c r="K17" s="4"/>
      <c r="L17" s="4"/>
      <c r="M17" s="4"/>
    </row>
    <row r="18" spans="1:15" ht="15.75" x14ac:dyDescent="0.25">
      <c r="A18" s="4"/>
      <c r="B18" s="4"/>
      <c r="D18" s="4" t="s">
        <v>123</v>
      </c>
      <c r="E18" s="4"/>
      <c r="F18" s="4"/>
      <c r="G18" s="4"/>
      <c r="H18" s="4"/>
      <c r="I18" s="4"/>
      <c r="J18" s="4"/>
      <c r="K18" s="4"/>
      <c r="L18" s="4"/>
      <c r="M18" s="4"/>
    </row>
    <row r="19" spans="1:15" ht="15.75" x14ac:dyDescent="0.25">
      <c r="A19" s="4"/>
      <c r="B19" s="4"/>
      <c r="D19" s="4" t="s">
        <v>649</v>
      </c>
      <c r="E19" s="4"/>
      <c r="F19" s="4"/>
      <c r="G19" s="4"/>
      <c r="H19" s="4"/>
      <c r="I19" s="4"/>
      <c r="J19" s="4"/>
      <c r="K19" s="4"/>
      <c r="L19" s="4"/>
      <c r="M19" s="4"/>
    </row>
    <row r="20" spans="1:15" ht="15.75" x14ac:dyDescent="0.25">
      <c r="A20" s="4"/>
      <c r="B20" s="4"/>
      <c r="D20" s="4" t="s">
        <v>89</v>
      </c>
      <c r="E20" s="4"/>
      <c r="F20" s="4"/>
      <c r="G20" s="4"/>
      <c r="H20" s="4"/>
      <c r="I20" s="4"/>
      <c r="J20" s="4"/>
      <c r="K20" s="4"/>
      <c r="L20" s="4"/>
      <c r="M20" s="4"/>
    </row>
    <row r="21" spans="1:15" ht="15.75" x14ac:dyDescent="0.25">
      <c r="A21" s="4">
        <v>112</v>
      </c>
      <c r="B21" s="4" t="s">
        <v>130</v>
      </c>
      <c r="D21" s="4"/>
      <c r="E21" s="4" t="s">
        <v>943</v>
      </c>
      <c r="F21" s="4" t="s">
        <v>117</v>
      </c>
      <c r="G21" s="4" t="s">
        <v>118</v>
      </c>
      <c r="H21" s="4" t="s">
        <v>51</v>
      </c>
      <c r="I21" s="4" t="s">
        <v>283</v>
      </c>
      <c r="J21" s="4">
        <v>45</v>
      </c>
      <c r="K21" s="4" t="s">
        <v>628</v>
      </c>
      <c r="L21" s="4">
        <v>31</v>
      </c>
      <c r="M21" s="4">
        <v>15.08</v>
      </c>
      <c r="N21" s="4">
        <v>45.587009999999999</v>
      </c>
      <c r="O21" s="4">
        <v>-122.761639</v>
      </c>
    </row>
    <row r="22" spans="1:15" ht="15.75" x14ac:dyDescent="0.25">
      <c r="A22" s="4">
        <v>126</v>
      </c>
      <c r="B22" s="4"/>
      <c r="D22" s="4" t="s">
        <v>119</v>
      </c>
      <c r="E22" s="4" t="s">
        <v>876</v>
      </c>
      <c r="F22" s="4" t="s">
        <v>117</v>
      </c>
      <c r="G22" s="4" t="s">
        <v>118</v>
      </c>
      <c r="H22" s="4" t="s">
        <v>467</v>
      </c>
      <c r="I22" s="4" t="s">
        <v>629</v>
      </c>
      <c r="J22" s="4">
        <v>18</v>
      </c>
      <c r="K22" s="4" t="s">
        <v>629</v>
      </c>
      <c r="L22" s="4">
        <v>18</v>
      </c>
      <c r="M22" s="4">
        <v>13.15</v>
      </c>
      <c r="N22" s="4">
        <v>45.584485000000001</v>
      </c>
      <c r="O22" s="4">
        <v>-122.756547</v>
      </c>
    </row>
    <row r="23" spans="1:15" ht="15.75" x14ac:dyDescent="0.25">
      <c r="A23" s="4"/>
      <c r="B23" s="4"/>
      <c r="D23" s="4" t="s">
        <v>270</v>
      </c>
      <c r="E23" s="4"/>
      <c r="F23" s="4"/>
      <c r="G23" s="4"/>
      <c r="H23" s="4"/>
      <c r="I23" s="4"/>
      <c r="J23" s="4"/>
      <c r="K23" s="4"/>
      <c r="L23" s="4"/>
      <c r="M23" s="4"/>
    </row>
    <row r="24" spans="1:15" ht="15.75" x14ac:dyDescent="0.25">
      <c r="A24" s="4"/>
      <c r="B24" s="4"/>
      <c r="D24" s="4" t="s">
        <v>66</v>
      </c>
      <c r="E24" s="4"/>
      <c r="F24" s="4"/>
      <c r="G24" s="4"/>
      <c r="H24" s="4"/>
      <c r="I24" s="4"/>
      <c r="J24" s="4"/>
      <c r="K24" s="4"/>
      <c r="L24" s="4"/>
      <c r="M24" s="4"/>
    </row>
    <row r="25" spans="1:15" ht="15.75" x14ac:dyDescent="0.25">
      <c r="A25" s="4">
        <v>127</v>
      </c>
      <c r="B25" s="4"/>
      <c r="D25" s="4" t="s">
        <v>270</v>
      </c>
      <c r="E25" s="4" t="s">
        <v>944</v>
      </c>
      <c r="F25" s="4" t="s">
        <v>117</v>
      </c>
      <c r="G25" s="4" t="s">
        <v>118</v>
      </c>
      <c r="H25" s="4" t="s">
        <v>621</v>
      </c>
      <c r="I25" s="4" t="s">
        <v>630</v>
      </c>
      <c r="J25" s="4">
        <v>17</v>
      </c>
      <c r="K25" s="4" t="s">
        <v>630</v>
      </c>
      <c r="L25" s="4">
        <v>17</v>
      </c>
      <c r="M25" s="4">
        <v>24.21</v>
      </c>
      <c r="N25" s="4">
        <v>45.581270000000004</v>
      </c>
      <c r="O25" s="4">
        <v>-122.74641200000001</v>
      </c>
    </row>
    <row r="26" spans="1:15" ht="15.75" x14ac:dyDescent="0.25">
      <c r="A26" s="4"/>
      <c r="B26" s="4"/>
      <c r="D26" s="4" t="s">
        <v>649</v>
      </c>
      <c r="E26" s="4"/>
      <c r="F26" s="4"/>
      <c r="G26" s="4"/>
      <c r="H26" s="4"/>
      <c r="I26" s="4"/>
      <c r="J26" s="4"/>
      <c r="K26" s="4"/>
      <c r="L26" s="4"/>
      <c r="M26" s="4"/>
    </row>
    <row r="27" spans="1:15" ht="15.75" x14ac:dyDescent="0.25">
      <c r="A27" s="4"/>
      <c r="B27" s="4"/>
      <c r="D27" s="4" t="s">
        <v>66</v>
      </c>
      <c r="E27" s="4"/>
      <c r="F27" s="4"/>
      <c r="G27" s="4"/>
      <c r="H27" s="4"/>
      <c r="I27" s="4"/>
      <c r="J27" s="4"/>
      <c r="K27" s="4"/>
      <c r="L27" s="4"/>
      <c r="M27" s="4"/>
    </row>
    <row r="28" spans="1:15" ht="15.75" x14ac:dyDescent="0.25">
      <c r="A28" s="4">
        <v>176</v>
      </c>
      <c r="B28" s="4"/>
      <c r="D28" s="4" t="s">
        <v>270</v>
      </c>
      <c r="E28" s="4" t="s">
        <v>945</v>
      </c>
      <c r="F28" s="4" t="s">
        <v>117</v>
      </c>
      <c r="G28" s="4" t="s">
        <v>118</v>
      </c>
      <c r="H28" s="4" t="s">
        <v>51</v>
      </c>
      <c r="I28" s="4" t="s">
        <v>631</v>
      </c>
      <c r="J28" s="4">
        <v>28</v>
      </c>
      <c r="K28" s="4" t="s">
        <v>631</v>
      </c>
      <c r="L28" s="4">
        <v>28</v>
      </c>
      <c r="M28" s="4">
        <v>14.47</v>
      </c>
      <c r="N28" s="4">
        <v>45.561219999999999</v>
      </c>
      <c r="O28" s="4">
        <v>-122.70569500000001</v>
      </c>
    </row>
    <row r="29" spans="1:15" ht="15.75" x14ac:dyDescent="0.25">
      <c r="A29" s="4"/>
      <c r="B29" s="4"/>
      <c r="D29" s="4" t="s">
        <v>649</v>
      </c>
      <c r="E29" s="4"/>
      <c r="F29" s="4"/>
      <c r="G29" s="4"/>
      <c r="H29" s="4"/>
      <c r="I29" s="4"/>
      <c r="J29" s="4"/>
      <c r="K29" s="4"/>
      <c r="L29" s="4"/>
      <c r="M29" s="4"/>
    </row>
    <row r="30" spans="1:15" ht="15.75" x14ac:dyDescent="0.25">
      <c r="A30" s="4">
        <v>190</v>
      </c>
      <c r="B30" s="4"/>
      <c r="D30" s="4" t="s">
        <v>650</v>
      </c>
      <c r="E30" s="4" t="s">
        <v>887</v>
      </c>
      <c r="F30" s="4" t="s">
        <v>117</v>
      </c>
      <c r="G30" s="4" t="s">
        <v>118</v>
      </c>
      <c r="H30" s="4" t="s">
        <v>51</v>
      </c>
      <c r="I30" s="4" t="s">
        <v>632</v>
      </c>
      <c r="J30" s="4">
        <v>65</v>
      </c>
      <c r="K30" s="4" t="s">
        <v>632</v>
      </c>
      <c r="L30" s="4">
        <v>65</v>
      </c>
      <c r="M30" s="4">
        <v>0.62</v>
      </c>
      <c r="N30" s="4">
        <v>45.548969</v>
      </c>
      <c r="O30" s="4">
        <v>-122.70592600000001</v>
      </c>
    </row>
    <row r="31" spans="1:15" ht="15.75" x14ac:dyDescent="0.25">
      <c r="A31" s="4"/>
      <c r="B31" s="4"/>
      <c r="D31" s="4" t="s">
        <v>270</v>
      </c>
      <c r="E31" s="4"/>
      <c r="F31" s="4"/>
      <c r="G31" s="4"/>
      <c r="H31" s="4"/>
      <c r="I31" s="4"/>
      <c r="J31" s="4"/>
      <c r="K31" s="4"/>
      <c r="L31" s="4"/>
      <c r="M31" s="4"/>
    </row>
    <row r="32" spans="1:15" ht="15.75" x14ac:dyDescent="0.25">
      <c r="A32" s="4"/>
      <c r="B32" s="4"/>
      <c r="D32" s="4" t="s">
        <v>41</v>
      </c>
      <c r="E32" s="4"/>
      <c r="F32" s="4"/>
      <c r="G32" s="4"/>
      <c r="H32" s="4"/>
      <c r="I32" s="4"/>
      <c r="J32" s="4"/>
      <c r="K32" s="4"/>
      <c r="L32" s="4"/>
      <c r="M32" s="4"/>
    </row>
    <row r="33" spans="1:15" ht="15.75" x14ac:dyDescent="0.25">
      <c r="A33" s="4"/>
      <c r="B33" s="4"/>
      <c r="D33" s="4" t="s">
        <v>649</v>
      </c>
      <c r="E33" s="4"/>
      <c r="F33" s="4"/>
      <c r="G33" s="4"/>
      <c r="H33" s="4"/>
      <c r="I33" s="4"/>
      <c r="J33" s="4"/>
      <c r="K33" s="4"/>
      <c r="L33" s="4"/>
      <c r="M33" s="4"/>
    </row>
    <row r="34" spans="1:15" ht="15.75" x14ac:dyDescent="0.25">
      <c r="A34" s="4"/>
      <c r="B34" s="4"/>
      <c r="D34" s="4" t="s">
        <v>75</v>
      </c>
      <c r="E34" s="4"/>
      <c r="F34" s="4"/>
      <c r="G34" s="4"/>
      <c r="H34" s="4"/>
      <c r="I34" s="4"/>
      <c r="J34" s="4"/>
      <c r="K34" s="4"/>
      <c r="L34" s="4"/>
      <c r="M34" s="4"/>
    </row>
    <row r="35" spans="1:15" ht="15.75" x14ac:dyDescent="0.25">
      <c r="A35" s="4"/>
      <c r="B35" s="4"/>
      <c r="D35" s="4" t="s">
        <v>38</v>
      </c>
      <c r="E35" s="4"/>
      <c r="F35" s="4"/>
      <c r="G35" s="4"/>
      <c r="H35" s="4"/>
      <c r="I35" s="4"/>
      <c r="J35" s="4"/>
      <c r="K35" s="4"/>
      <c r="L35" s="4"/>
      <c r="M35" s="4"/>
    </row>
    <row r="36" spans="1:15" ht="15.75" x14ac:dyDescent="0.25">
      <c r="A36" s="4">
        <v>213</v>
      </c>
      <c r="B36" s="4"/>
      <c r="D36" s="4" t="s">
        <v>649</v>
      </c>
      <c r="E36" s="4" t="s">
        <v>891</v>
      </c>
      <c r="F36" s="4" t="s">
        <v>117</v>
      </c>
      <c r="G36" s="4" t="s">
        <v>118</v>
      </c>
      <c r="H36" s="4" t="s">
        <v>51</v>
      </c>
      <c r="I36" s="4" t="s">
        <v>633</v>
      </c>
      <c r="J36" s="4">
        <v>50</v>
      </c>
      <c r="K36" s="4" t="s">
        <v>633</v>
      </c>
      <c r="L36" s="4">
        <v>50</v>
      </c>
      <c r="M36" s="4">
        <v>11.33</v>
      </c>
      <c r="N36" s="4">
        <v>45.542749999999998</v>
      </c>
      <c r="O36" s="4">
        <v>-122.70554300000001</v>
      </c>
    </row>
    <row r="37" spans="1:15" ht="15.75" x14ac:dyDescent="0.25">
      <c r="A37" s="4"/>
      <c r="B37" s="4"/>
      <c r="D37" s="4" t="s">
        <v>651</v>
      </c>
      <c r="E37" s="4"/>
      <c r="F37" s="4"/>
      <c r="G37" s="4"/>
      <c r="H37" s="4"/>
      <c r="I37" s="4" t="s">
        <v>628</v>
      </c>
      <c r="J37" s="4">
        <v>31</v>
      </c>
      <c r="K37" s="4" t="s">
        <v>628</v>
      </c>
      <c r="L37" s="4">
        <v>31</v>
      </c>
      <c r="M37" s="4"/>
    </row>
    <row r="38" spans="1:15" ht="15.75" x14ac:dyDescent="0.25">
      <c r="A38" s="4"/>
      <c r="B38" s="4"/>
      <c r="D38" s="4" t="s">
        <v>652</v>
      </c>
      <c r="E38" s="4"/>
      <c r="F38" s="4"/>
      <c r="G38" s="4"/>
      <c r="H38" s="4"/>
      <c r="I38" s="4"/>
      <c r="J38" s="4"/>
      <c r="K38" s="4"/>
      <c r="L38" s="4"/>
      <c r="M38" s="4"/>
    </row>
    <row r="39" spans="1:15" ht="15.75" x14ac:dyDescent="0.25">
      <c r="A39" s="4">
        <v>222</v>
      </c>
      <c r="B39" s="4"/>
      <c r="D39" s="4" t="s">
        <v>270</v>
      </c>
      <c r="E39" s="4" t="s">
        <v>946</v>
      </c>
      <c r="F39" s="4" t="s">
        <v>117</v>
      </c>
      <c r="G39" s="4" t="s">
        <v>118</v>
      </c>
      <c r="H39" s="4" t="s">
        <v>51</v>
      </c>
      <c r="I39" s="4" t="s">
        <v>229</v>
      </c>
      <c r="J39" s="4">
        <v>20</v>
      </c>
      <c r="K39" s="4" t="s">
        <v>229</v>
      </c>
      <c r="L39" s="4">
        <v>20</v>
      </c>
      <c r="M39" s="4">
        <v>15.8</v>
      </c>
      <c r="N39" s="4">
        <v>45.541727000000002</v>
      </c>
      <c r="O39" s="4">
        <v>-122.692733</v>
      </c>
    </row>
    <row r="40" spans="1:15" ht="15.75" x14ac:dyDescent="0.25">
      <c r="A40" s="4"/>
      <c r="B40" s="4"/>
      <c r="D40" s="4" t="s">
        <v>76</v>
      </c>
      <c r="E40" s="4"/>
      <c r="F40" s="4"/>
      <c r="G40" s="4"/>
      <c r="H40" s="4"/>
      <c r="I40" s="4"/>
      <c r="J40" s="4"/>
      <c r="K40" s="4"/>
      <c r="L40" s="4"/>
      <c r="M40" s="4"/>
    </row>
    <row r="41" spans="1:15" ht="15.75" x14ac:dyDescent="0.25">
      <c r="A41" s="4">
        <v>278</v>
      </c>
      <c r="B41" s="4"/>
      <c r="D41" s="4" t="s">
        <v>653</v>
      </c>
      <c r="E41" s="4" t="s">
        <v>947</v>
      </c>
      <c r="F41" s="4" t="s">
        <v>117</v>
      </c>
      <c r="G41" s="4" t="s">
        <v>118</v>
      </c>
      <c r="H41" s="4" t="s">
        <v>622</v>
      </c>
      <c r="I41" s="4" t="s">
        <v>635</v>
      </c>
      <c r="J41" s="4">
        <v>62</v>
      </c>
      <c r="K41" s="4" t="s">
        <v>635</v>
      </c>
      <c r="L41" s="4">
        <v>62</v>
      </c>
      <c r="M41" s="4">
        <v>2.61</v>
      </c>
      <c r="N41" s="4">
        <v>45.540584000000003</v>
      </c>
      <c r="O41" s="4">
        <v>-122.68339400000001</v>
      </c>
    </row>
    <row r="42" spans="1:15" ht="15.75" x14ac:dyDescent="0.25">
      <c r="A42" s="4"/>
      <c r="B42" s="4"/>
      <c r="D42" s="4" t="s">
        <v>39</v>
      </c>
      <c r="E42" s="4"/>
      <c r="F42" s="4"/>
      <c r="G42" s="4"/>
      <c r="H42" s="4"/>
      <c r="I42" s="4"/>
      <c r="J42" s="4"/>
      <c r="K42" s="4"/>
      <c r="L42" s="4"/>
      <c r="M42" s="4"/>
    </row>
    <row r="43" spans="1:15" ht="15.75" x14ac:dyDescent="0.25">
      <c r="A43" s="4"/>
      <c r="B43" s="4"/>
      <c r="D43" s="4" t="s">
        <v>270</v>
      </c>
      <c r="E43" s="4"/>
      <c r="F43" s="4"/>
      <c r="G43" s="4"/>
      <c r="H43" s="4"/>
      <c r="I43" s="4"/>
      <c r="J43" s="4"/>
      <c r="K43" s="4"/>
      <c r="L43" s="4"/>
      <c r="M43" s="4"/>
    </row>
    <row r="44" spans="1:15" ht="15.75" x14ac:dyDescent="0.25">
      <c r="A44" s="4"/>
      <c r="B44" s="4"/>
      <c r="D44" s="4" t="s">
        <v>551</v>
      </c>
      <c r="E44" s="4"/>
      <c r="F44" s="4"/>
      <c r="G44" s="4"/>
      <c r="H44" s="4"/>
      <c r="I44" s="4"/>
      <c r="J44" s="4"/>
      <c r="K44" s="4"/>
      <c r="L44" s="4"/>
      <c r="M44" s="4"/>
    </row>
    <row r="45" spans="1:15" ht="15.75" x14ac:dyDescent="0.25">
      <c r="A45" s="4"/>
      <c r="B45" s="4"/>
      <c r="D45" s="4" t="s">
        <v>38</v>
      </c>
      <c r="E45" s="4"/>
      <c r="F45" s="4"/>
      <c r="G45" s="4"/>
      <c r="H45" s="4"/>
      <c r="I45" s="4"/>
      <c r="J45" s="4"/>
      <c r="K45" s="4"/>
      <c r="L45" s="4"/>
      <c r="M45" s="4"/>
    </row>
    <row r="46" spans="1:15" ht="15.75" x14ac:dyDescent="0.25">
      <c r="A46" s="4">
        <v>279</v>
      </c>
      <c r="B46" s="4" t="s">
        <v>408</v>
      </c>
      <c r="D46" s="4" t="s">
        <v>15</v>
      </c>
      <c r="E46" s="4" t="s">
        <v>756</v>
      </c>
      <c r="F46" s="4" t="s">
        <v>117</v>
      </c>
      <c r="G46" s="4" t="s">
        <v>118</v>
      </c>
      <c r="H46" s="4" t="s">
        <v>51</v>
      </c>
      <c r="I46" s="4" t="s">
        <v>297</v>
      </c>
      <c r="J46" s="4">
        <v>24</v>
      </c>
      <c r="K46" s="4" t="s">
        <v>297</v>
      </c>
      <c r="L46" s="4">
        <v>24</v>
      </c>
      <c r="M46" s="4">
        <v>0.38</v>
      </c>
      <c r="N46" s="4">
        <v>45.538055999999997</v>
      </c>
      <c r="O46" s="4">
        <v>-122.676586</v>
      </c>
    </row>
    <row r="47" spans="1:15" ht="15.75" x14ac:dyDescent="0.25">
      <c r="A47" s="4"/>
      <c r="B47" s="4"/>
      <c r="D47" s="4" t="s">
        <v>123</v>
      </c>
      <c r="E47" s="4"/>
      <c r="F47" s="4"/>
      <c r="G47" s="4"/>
      <c r="H47" s="4"/>
      <c r="I47" s="4"/>
      <c r="J47" s="4"/>
      <c r="K47" s="4"/>
      <c r="L47" s="4"/>
      <c r="M47" s="4"/>
    </row>
    <row r="48" spans="1:15" ht="15.75" x14ac:dyDescent="0.25">
      <c r="A48" s="4">
        <v>279</v>
      </c>
      <c r="B48" s="4" t="s">
        <v>78</v>
      </c>
      <c r="D48" s="4"/>
      <c r="E48" s="4" t="s">
        <v>760</v>
      </c>
      <c r="F48" s="4" t="s">
        <v>117</v>
      </c>
      <c r="G48" s="4" t="s">
        <v>118</v>
      </c>
      <c r="H48" s="4" t="s">
        <v>51</v>
      </c>
      <c r="I48" s="4" t="s">
        <v>636</v>
      </c>
      <c r="J48" s="4">
        <v>22</v>
      </c>
      <c r="K48" s="4" t="s">
        <v>636</v>
      </c>
      <c r="L48" s="4">
        <v>22</v>
      </c>
      <c r="M48" s="4">
        <v>0.53</v>
      </c>
      <c r="N48" s="4">
        <v>45.539403</v>
      </c>
      <c r="O48" s="4">
        <v>-122.676018</v>
      </c>
    </row>
    <row r="49" spans="1:15" ht="15.75" x14ac:dyDescent="0.25">
      <c r="A49" s="4">
        <v>279</v>
      </c>
      <c r="B49" s="4" t="s">
        <v>500</v>
      </c>
      <c r="D49" s="4" t="s">
        <v>75</v>
      </c>
      <c r="E49" s="4" t="s">
        <v>907</v>
      </c>
      <c r="F49" s="4" t="s">
        <v>117</v>
      </c>
      <c r="G49" s="4" t="s">
        <v>118</v>
      </c>
      <c r="H49" s="4" t="s">
        <v>51</v>
      </c>
      <c r="I49" s="4" t="s">
        <v>637</v>
      </c>
      <c r="J49" s="4">
        <v>86</v>
      </c>
      <c r="K49" s="4" t="s">
        <v>637</v>
      </c>
      <c r="L49" s="4">
        <v>86</v>
      </c>
      <c r="M49" s="4">
        <v>0.38</v>
      </c>
      <c r="N49" s="4">
        <v>45.540793999999998</v>
      </c>
      <c r="O49" s="4">
        <v>-122.67218200000001</v>
      </c>
    </row>
    <row r="50" spans="1:15" ht="15.75" x14ac:dyDescent="0.25">
      <c r="A50" s="4"/>
      <c r="B50" s="4"/>
      <c r="D50" s="4" t="s">
        <v>126</v>
      </c>
      <c r="E50" s="4"/>
      <c r="F50" s="4"/>
      <c r="G50" s="4"/>
      <c r="H50" s="4"/>
      <c r="I50" s="4"/>
      <c r="J50" s="4"/>
      <c r="K50" s="4"/>
      <c r="L50" s="4"/>
      <c r="M50" s="4"/>
    </row>
    <row r="51" spans="1:15" ht="15.75" x14ac:dyDescent="0.25">
      <c r="A51" s="4"/>
      <c r="B51" s="4"/>
      <c r="D51" s="4" t="s">
        <v>69</v>
      </c>
      <c r="E51" s="4"/>
      <c r="F51" s="4"/>
      <c r="G51" s="4"/>
      <c r="H51" s="4"/>
      <c r="I51" s="4"/>
      <c r="J51" s="4"/>
      <c r="K51" s="4"/>
      <c r="L51" s="4"/>
      <c r="M51" s="4"/>
    </row>
    <row r="52" spans="1:15" ht="15.75" x14ac:dyDescent="0.25">
      <c r="A52" s="4">
        <v>306</v>
      </c>
      <c r="B52" s="4" t="s">
        <v>408</v>
      </c>
      <c r="D52" s="4" t="s">
        <v>649</v>
      </c>
      <c r="E52" s="4" t="s">
        <v>920</v>
      </c>
      <c r="F52" s="4" t="s">
        <v>117</v>
      </c>
      <c r="G52" s="4" t="s">
        <v>118</v>
      </c>
      <c r="H52" s="4" t="s">
        <v>51</v>
      </c>
      <c r="I52" s="4" t="s">
        <v>638</v>
      </c>
      <c r="J52" s="4">
        <v>37</v>
      </c>
      <c r="K52" s="4" t="s">
        <v>638</v>
      </c>
      <c r="L52" s="4">
        <v>37</v>
      </c>
      <c r="M52" s="4">
        <v>4.8099999999999996</v>
      </c>
      <c r="N52" s="4">
        <v>45.528995000000002</v>
      </c>
      <c r="O52" s="4">
        <v>-122.67652099999999</v>
      </c>
    </row>
    <row r="53" spans="1:15" ht="15.75" x14ac:dyDescent="0.25">
      <c r="A53" s="4">
        <v>306</v>
      </c>
      <c r="B53" s="4" t="s">
        <v>78</v>
      </c>
      <c r="D53" s="4" t="s">
        <v>119</v>
      </c>
      <c r="E53" s="4" t="s">
        <v>921</v>
      </c>
      <c r="F53" s="4" t="s">
        <v>117</v>
      </c>
      <c r="G53" s="4" t="s">
        <v>118</v>
      </c>
      <c r="H53" s="4" t="s">
        <v>51</v>
      </c>
      <c r="I53" s="4" t="s">
        <v>638</v>
      </c>
      <c r="J53" s="4">
        <v>37</v>
      </c>
      <c r="K53" s="4" t="s">
        <v>638</v>
      </c>
      <c r="L53" s="4">
        <v>37</v>
      </c>
      <c r="M53" s="4">
        <v>0.8</v>
      </c>
      <c r="N53" s="4">
        <v>45.531936999999999</v>
      </c>
      <c r="O53" s="4">
        <v>-122.679998</v>
      </c>
    </row>
    <row r="54" spans="1:15" ht="15.75" x14ac:dyDescent="0.25">
      <c r="A54" s="4"/>
      <c r="B54" s="4"/>
      <c r="D54" s="4" t="s">
        <v>649</v>
      </c>
      <c r="E54" s="4"/>
      <c r="F54" s="4"/>
      <c r="G54" s="4"/>
      <c r="H54" s="4"/>
      <c r="I54" s="4"/>
      <c r="J54" s="4"/>
      <c r="K54" s="4"/>
      <c r="L54" s="4"/>
      <c r="M54" s="4"/>
    </row>
    <row r="55" spans="1:15" ht="15.75" x14ac:dyDescent="0.25">
      <c r="A55" s="4">
        <v>306</v>
      </c>
      <c r="B55" s="4" t="s">
        <v>500</v>
      </c>
      <c r="D55" s="4" t="s">
        <v>119</v>
      </c>
      <c r="E55" s="4" t="s">
        <v>922</v>
      </c>
      <c r="F55" s="4" t="s">
        <v>117</v>
      </c>
      <c r="G55" s="4" t="s">
        <v>118</v>
      </c>
      <c r="H55" s="4" t="s">
        <v>51</v>
      </c>
      <c r="I55" s="4" t="s">
        <v>638</v>
      </c>
      <c r="J55" s="4">
        <v>37</v>
      </c>
      <c r="K55" s="4" t="s">
        <v>638</v>
      </c>
      <c r="L55" s="4">
        <v>37</v>
      </c>
      <c r="M55" s="4">
        <v>1.29</v>
      </c>
      <c r="N55" s="4">
        <v>45.529932000000002</v>
      </c>
      <c r="O55" s="4">
        <v>-122.676141</v>
      </c>
    </row>
    <row r="56" spans="1:15" ht="15.75" x14ac:dyDescent="0.25">
      <c r="A56" s="4"/>
      <c r="B56" s="4"/>
      <c r="D56" s="4" t="s">
        <v>649</v>
      </c>
      <c r="E56" s="4"/>
      <c r="F56" s="4"/>
      <c r="G56" s="4"/>
      <c r="H56" s="4"/>
      <c r="I56" s="4"/>
      <c r="J56" s="4"/>
      <c r="K56" s="4"/>
      <c r="L56" s="4"/>
      <c r="M56" s="4"/>
    </row>
    <row r="57" spans="1:15" ht="15.75" x14ac:dyDescent="0.25">
      <c r="A57" s="4">
        <v>306</v>
      </c>
      <c r="B57" s="4" t="s">
        <v>536</v>
      </c>
      <c r="D57" s="4" t="s">
        <v>119</v>
      </c>
      <c r="E57" s="4" t="s">
        <v>923</v>
      </c>
      <c r="F57" s="4" t="s">
        <v>117</v>
      </c>
      <c r="G57" s="4" t="s">
        <v>118</v>
      </c>
      <c r="H57" s="4" t="s">
        <v>51</v>
      </c>
      <c r="I57" s="4" t="s">
        <v>638</v>
      </c>
      <c r="J57" s="4">
        <v>37</v>
      </c>
      <c r="K57" s="4" t="s">
        <v>642</v>
      </c>
      <c r="L57" s="4">
        <v>37</v>
      </c>
      <c r="M57" s="4">
        <v>1.17</v>
      </c>
      <c r="N57" s="4">
        <v>45.530704999999998</v>
      </c>
      <c r="O57" s="4">
        <v>-122.677076</v>
      </c>
    </row>
    <row r="58" spans="1:15" ht="15.75" x14ac:dyDescent="0.25">
      <c r="A58" s="4"/>
      <c r="B58" s="4"/>
      <c r="D58" s="4" t="s">
        <v>649</v>
      </c>
      <c r="E58" s="4"/>
      <c r="F58" s="4"/>
      <c r="G58" s="4"/>
      <c r="H58" s="4"/>
      <c r="I58" s="4"/>
      <c r="J58" s="4"/>
      <c r="K58" s="4"/>
      <c r="L58" s="4"/>
      <c r="M58" s="4"/>
    </row>
    <row r="59" spans="1:15" ht="15.75" x14ac:dyDescent="0.25">
      <c r="A59" s="4">
        <v>306</v>
      </c>
      <c r="B59" s="4" t="s">
        <v>564</v>
      </c>
      <c r="D59" s="4" t="s">
        <v>270</v>
      </c>
      <c r="E59" s="4" t="s">
        <v>920</v>
      </c>
      <c r="F59" s="4" t="s">
        <v>117</v>
      </c>
      <c r="G59" s="4" t="s">
        <v>118</v>
      </c>
      <c r="H59" s="4" t="s">
        <v>51</v>
      </c>
      <c r="I59" s="4" t="s">
        <v>297</v>
      </c>
      <c r="J59" s="4">
        <v>24</v>
      </c>
      <c r="K59" s="4" t="s">
        <v>297</v>
      </c>
      <c r="L59" s="4">
        <v>24</v>
      </c>
      <c r="M59" s="4">
        <v>0.57999999999999996</v>
      </c>
      <c r="N59" s="4">
        <v>45.528345000000002</v>
      </c>
      <c r="O59" s="4">
        <v>-122.677246</v>
      </c>
    </row>
    <row r="60" spans="1:15" ht="15.75" x14ac:dyDescent="0.25">
      <c r="A60" s="4"/>
      <c r="B60" s="4"/>
      <c r="D60" s="4" t="s">
        <v>649</v>
      </c>
      <c r="E60" s="4"/>
      <c r="F60" s="4"/>
      <c r="G60" s="4"/>
      <c r="H60" s="4"/>
      <c r="I60" s="4"/>
      <c r="J60" s="4"/>
      <c r="K60" s="4"/>
      <c r="L60" s="4"/>
      <c r="M60" s="4"/>
    </row>
    <row r="61" spans="1:15" ht="15.75" x14ac:dyDescent="0.25">
      <c r="A61" s="4">
        <v>306</v>
      </c>
      <c r="B61" s="4" t="s">
        <v>93</v>
      </c>
      <c r="D61" s="4" t="s">
        <v>16</v>
      </c>
      <c r="E61" s="4" t="s">
        <v>924</v>
      </c>
      <c r="F61" s="4" t="s">
        <v>117</v>
      </c>
      <c r="G61" s="4" t="s">
        <v>118</v>
      </c>
      <c r="H61" s="4" t="s">
        <v>51</v>
      </c>
      <c r="I61" s="4"/>
      <c r="J61" s="4"/>
      <c r="K61" s="4"/>
      <c r="L61" s="4"/>
      <c r="M61" s="4">
        <v>0.81</v>
      </c>
      <c r="N61" s="4">
        <v>45.530326000000002</v>
      </c>
      <c r="O61" s="4">
        <v>-122.676614</v>
      </c>
    </row>
    <row r="62" spans="1:15" ht="15.75" x14ac:dyDescent="0.25">
      <c r="A62" s="4"/>
      <c r="B62" s="4"/>
      <c r="D62" s="4" t="s">
        <v>69</v>
      </c>
      <c r="E62" s="4"/>
      <c r="F62" s="4"/>
      <c r="G62" s="4"/>
      <c r="H62" s="4"/>
      <c r="I62" s="4"/>
      <c r="J62" s="4"/>
      <c r="K62" s="4"/>
      <c r="L62" s="4"/>
      <c r="M62" s="4"/>
    </row>
    <row r="63" spans="1:15" ht="15.75" x14ac:dyDescent="0.25">
      <c r="A63" s="4">
        <v>311</v>
      </c>
      <c r="B63" s="4" t="s">
        <v>500</v>
      </c>
      <c r="D63" s="4" t="s">
        <v>119</v>
      </c>
      <c r="E63" s="4" t="s">
        <v>948</v>
      </c>
      <c r="F63" s="4" t="s">
        <v>117</v>
      </c>
      <c r="G63" s="4" t="s">
        <v>118</v>
      </c>
      <c r="H63" s="4" t="s">
        <v>51</v>
      </c>
      <c r="I63" s="4" t="s">
        <v>641</v>
      </c>
      <c r="J63" s="4">
        <v>0</v>
      </c>
      <c r="K63" s="4" t="s">
        <v>641</v>
      </c>
      <c r="L63" s="4">
        <v>0</v>
      </c>
      <c r="M63" s="4">
        <v>4.9400000000000004</v>
      </c>
      <c r="N63" s="4">
        <v>45.52899</v>
      </c>
      <c r="O63" s="4">
        <v>-122.6765</v>
      </c>
    </row>
    <row r="64" spans="1:15" ht="15.75" x14ac:dyDescent="0.25">
      <c r="A64" s="4"/>
      <c r="B64" s="4"/>
      <c r="D64" s="4" t="s">
        <v>649</v>
      </c>
      <c r="E64" s="4"/>
      <c r="F64" s="4"/>
      <c r="G64" s="4"/>
      <c r="H64" s="4"/>
      <c r="I64" s="4"/>
      <c r="J64" s="4"/>
      <c r="K64" s="4"/>
      <c r="L64" s="4"/>
      <c r="M64" s="4"/>
    </row>
    <row r="65" spans="1:15" ht="15.75" x14ac:dyDescent="0.25">
      <c r="A65" s="4">
        <v>316</v>
      </c>
      <c r="B65" s="4" t="s">
        <v>536</v>
      </c>
      <c r="D65" s="4" t="s">
        <v>119</v>
      </c>
      <c r="E65" s="4" t="s">
        <v>769</v>
      </c>
      <c r="F65" s="4" t="s">
        <v>117</v>
      </c>
      <c r="G65" s="4" t="s">
        <v>118</v>
      </c>
      <c r="H65" s="4" t="s">
        <v>51</v>
      </c>
      <c r="I65" s="4" t="s">
        <v>643</v>
      </c>
      <c r="J65" s="4">
        <v>0</v>
      </c>
      <c r="K65" s="4" t="s">
        <v>643</v>
      </c>
      <c r="L65" s="4">
        <v>0</v>
      </c>
      <c r="M65" s="4">
        <v>11.8</v>
      </c>
      <c r="N65" s="4">
        <v>45.530340000000002</v>
      </c>
      <c r="O65" s="4">
        <v>-122.6798</v>
      </c>
    </row>
    <row r="66" spans="1:15" ht="15.75" x14ac:dyDescent="0.25">
      <c r="A66" s="4"/>
      <c r="B66" s="4"/>
      <c r="D66" s="4" t="s">
        <v>649</v>
      </c>
      <c r="E66" s="4" t="s">
        <v>949</v>
      </c>
      <c r="F66" s="4" t="s">
        <v>117</v>
      </c>
      <c r="G66" s="4" t="s">
        <v>118</v>
      </c>
      <c r="H66" s="4" t="s">
        <v>51</v>
      </c>
      <c r="I66" s="4"/>
      <c r="J66" s="4"/>
      <c r="K66" s="4"/>
      <c r="L66" s="4"/>
      <c r="M66" s="4"/>
    </row>
    <row r="67" spans="1:15" ht="15.75" x14ac:dyDescent="0.25">
      <c r="A67" s="4">
        <v>316</v>
      </c>
      <c r="B67" s="4" t="s">
        <v>91</v>
      </c>
      <c r="D67" s="4" t="s">
        <v>649</v>
      </c>
      <c r="E67" s="4" t="s">
        <v>929</v>
      </c>
      <c r="F67" s="4" t="s">
        <v>117</v>
      </c>
      <c r="G67" s="4" t="s">
        <v>118</v>
      </c>
      <c r="H67" s="4" t="s">
        <v>51</v>
      </c>
      <c r="I67" s="4" t="s">
        <v>229</v>
      </c>
      <c r="J67" s="4">
        <v>20</v>
      </c>
      <c r="K67" s="4" t="s">
        <v>644</v>
      </c>
      <c r="L67" s="4">
        <v>20</v>
      </c>
      <c r="M67" s="4">
        <v>0</v>
      </c>
      <c r="N67" s="4">
        <v>45.533070000000002</v>
      </c>
      <c r="O67" s="4">
        <v>-122.6818</v>
      </c>
    </row>
    <row r="68" spans="1:15" ht="15.75" x14ac:dyDescent="0.25">
      <c r="A68" s="4">
        <v>334</v>
      </c>
      <c r="B68" s="4" t="s">
        <v>408</v>
      </c>
      <c r="C68" s="4"/>
      <c r="D68" s="4" t="s">
        <v>649</v>
      </c>
      <c r="E68" s="4" t="s">
        <v>924</v>
      </c>
      <c r="F68" s="4" t="s">
        <v>117</v>
      </c>
      <c r="G68" s="4" t="s">
        <v>118</v>
      </c>
      <c r="H68" s="4" t="s">
        <v>51</v>
      </c>
      <c r="I68" s="4" t="s">
        <v>639</v>
      </c>
      <c r="J68" s="4">
        <v>0</v>
      </c>
      <c r="K68" s="4" t="s">
        <v>639</v>
      </c>
      <c r="L68" s="4">
        <v>0</v>
      </c>
      <c r="M68" s="4">
        <v>1.31</v>
      </c>
      <c r="N68" s="4">
        <v>45.531184000000003</v>
      </c>
      <c r="O68" s="4">
        <v>-122.67774799999999</v>
      </c>
    </row>
    <row r="69" spans="1:15" ht="15.75" x14ac:dyDescent="0.25">
      <c r="A69" s="4">
        <v>336</v>
      </c>
      <c r="B69" s="4" t="s">
        <v>536</v>
      </c>
      <c r="C69" s="4"/>
      <c r="D69" s="4" t="s">
        <v>119</v>
      </c>
      <c r="E69" s="4" t="s">
        <v>932</v>
      </c>
      <c r="F69" s="4" t="s">
        <v>117</v>
      </c>
      <c r="G69" s="4" t="s">
        <v>118</v>
      </c>
      <c r="H69" s="4" t="s">
        <v>51</v>
      </c>
      <c r="I69" s="4" t="s">
        <v>643</v>
      </c>
      <c r="J69" s="4">
        <v>0</v>
      </c>
      <c r="K69" s="4" t="s">
        <v>643</v>
      </c>
      <c r="L69" s="4">
        <v>0</v>
      </c>
      <c r="M69" s="4">
        <v>2.16</v>
      </c>
      <c r="N69" s="4">
        <v>45.529719999999998</v>
      </c>
      <c r="O69" s="4">
        <v>-122.6798</v>
      </c>
    </row>
    <row r="70" spans="1:15" ht="15.75" x14ac:dyDescent="0.25">
      <c r="A70" s="4"/>
      <c r="B70" s="4"/>
      <c r="C70" s="4"/>
      <c r="D70" s="4" t="s">
        <v>649</v>
      </c>
      <c r="E70" s="4"/>
      <c r="F70" s="4"/>
      <c r="G70" s="4"/>
      <c r="H70" s="4"/>
      <c r="I70" s="4"/>
      <c r="J70" s="4"/>
      <c r="K70" s="4"/>
      <c r="L70" s="4"/>
      <c r="M70" s="4"/>
      <c r="N70" s="4"/>
      <c r="O70" s="4"/>
    </row>
    <row r="71" spans="1:15" ht="15.75" x14ac:dyDescent="0.25">
      <c r="A71" s="4">
        <v>348</v>
      </c>
      <c r="B71" s="4" t="s">
        <v>78</v>
      </c>
      <c r="C71" s="4"/>
      <c r="D71" s="4" t="s">
        <v>119</v>
      </c>
      <c r="E71" s="4" t="s">
        <v>935</v>
      </c>
      <c r="F71" s="4" t="s">
        <v>117</v>
      </c>
      <c r="G71" s="4" t="s">
        <v>118</v>
      </c>
      <c r="H71" s="4" t="s">
        <v>51</v>
      </c>
      <c r="I71" s="4" t="s">
        <v>640</v>
      </c>
      <c r="J71" s="4">
        <v>0</v>
      </c>
      <c r="K71" s="4" t="s">
        <v>640</v>
      </c>
      <c r="L71" s="4">
        <v>0</v>
      </c>
      <c r="M71" s="4">
        <v>4.24</v>
      </c>
      <c r="N71" s="4">
        <v>45.52928</v>
      </c>
      <c r="O71" s="4">
        <v>-122.6756</v>
      </c>
    </row>
    <row r="72" spans="1:15" ht="15.75" x14ac:dyDescent="0.25">
      <c r="A72" s="4"/>
      <c r="B72" s="4"/>
      <c r="C72" s="4"/>
      <c r="D72" s="4" t="s">
        <v>649</v>
      </c>
      <c r="E72" s="4"/>
      <c r="F72" s="4"/>
      <c r="G72" s="4"/>
      <c r="H72" s="4"/>
      <c r="I72" s="4"/>
      <c r="J72" s="4"/>
      <c r="K72" s="4"/>
      <c r="L72" s="4"/>
      <c r="M72" s="4"/>
      <c r="N72" s="4"/>
      <c r="O72" s="4"/>
    </row>
    <row r="73" spans="1:15" ht="15.75" x14ac:dyDescent="0.25">
      <c r="A73" s="4">
        <v>414</v>
      </c>
      <c r="B73" s="4"/>
      <c r="C73" s="4"/>
      <c r="D73" s="4" t="s">
        <v>586</v>
      </c>
      <c r="E73" s="4" t="s">
        <v>950</v>
      </c>
      <c r="F73" s="4" t="s">
        <v>117</v>
      </c>
      <c r="G73" s="4" t="s">
        <v>118</v>
      </c>
      <c r="H73" s="4" t="s">
        <v>51</v>
      </c>
      <c r="I73" s="4" t="s">
        <v>646</v>
      </c>
      <c r="J73" s="4">
        <v>100</v>
      </c>
      <c r="K73" s="4" t="s">
        <v>646</v>
      </c>
      <c r="L73" s="4">
        <v>100</v>
      </c>
      <c r="M73" s="4">
        <v>24.6</v>
      </c>
      <c r="N73" s="4">
        <v>45.531979999999997</v>
      </c>
      <c r="O73" s="4">
        <v>-122.6669</v>
      </c>
    </row>
    <row r="74" spans="1:15" ht="15.75" x14ac:dyDescent="0.25">
      <c r="A74" s="4"/>
      <c r="B74" s="4"/>
      <c r="C74" s="4"/>
      <c r="D74" s="4" t="s">
        <v>14</v>
      </c>
      <c r="E74" s="4"/>
      <c r="F74" s="4"/>
      <c r="G74" s="4"/>
      <c r="H74" s="4"/>
      <c r="I74" s="4"/>
      <c r="J74" s="4"/>
      <c r="K74" s="4"/>
      <c r="L74" s="4"/>
      <c r="M74" s="4"/>
      <c r="N74" s="4"/>
      <c r="O74" s="4"/>
    </row>
    <row r="75" spans="1:15" ht="15.75" x14ac:dyDescent="0.25">
      <c r="A75" s="4">
        <v>465</v>
      </c>
      <c r="B75" s="4" t="s">
        <v>408</v>
      </c>
      <c r="C75" s="4"/>
      <c r="D75" s="4" t="s">
        <v>649</v>
      </c>
      <c r="E75" s="4" t="s">
        <v>930</v>
      </c>
      <c r="F75" s="4" t="s">
        <v>117</v>
      </c>
      <c r="G75" s="4" t="s">
        <v>118</v>
      </c>
      <c r="H75" s="4" t="s">
        <v>51</v>
      </c>
      <c r="I75" s="4" t="s">
        <v>639</v>
      </c>
      <c r="J75" s="4">
        <v>0</v>
      </c>
      <c r="K75" s="4" t="s">
        <v>639</v>
      </c>
      <c r="L75" s="4">
        <v>0</v>
      </c>
      <c r="M75" s="4">
        <v>1.61</v>
      </c>
      <c r="N75" s="4">
        <v>45.531950000000002</v>
      </c>
      <c r="O75" s="4">
        <v>-122.6789</v>
      </c>
    </row>
    <row r="76" spans="1:15" ht="15.75" x14ac:dyDescent="0.25">
      <c r="A76" s="4">
        <v>528</v>
      </c>
      <c r="B76" s="4"/>
      <c r="C76" s="4"/>
      <c r="D76" s="4" t="s">
        <v>649</v>
      </c>
      <c r="E76" s="4" t="s">
        <v>915</v>
      </c>
      <c r="F76" s="4" t="s">
        <v>117</v>
      </c>
      <c r="G76" s="4" t="s">
        <v>118</v>
      </c>
      <c r="H76" s="4" t="s">
        <v>51</v>
      </c>
      <c r="I76" s="4" t="s">
        <v>634</v>
      </c>
      <c r="J76" s="4">
        <v>0</v>
      </c>
      <c r="K76" s="4" t="s">
        <v>634</v>
      </c>
      <c r="L76" s="4">
        <v>0</v>
      </c>
      <c r="M76" s="4">
        <v>0.84</v>
      </c>
      <c r="N76" s="4">
        <v>45.543950000000002</v>
      </c>
      <c r="O76" s="4">
        <v>-122.7068</v>
      </c>
    </row>
    <row r="77" spans="1:15" ht="15.75" x14ac:dyDescent="0.25">
      <c r="A77" s="4"/>
      <c r="B77" s="4"/>
      <c r="C77" s="4"/>
      <c r="D77" s="4" t="s">
        <v>651</v>
      </c>
      <c r="E77" s="4"/>
      <c r="F77" s="4"/>
      <c r="G77" s="4"/>
      <c r="H77" s="4"/>
      <c r="I77" s="4"/>
      <c r="J77" s="4"/>
      <c r="K77" s="4"/>
      <c r="L77" s="4"/>
      <c r="M77" s="4"/>
      <c r="N77" s="4"/>
      <c r="O77" s="4"/>
    </row>
    <row r="78" spans="1:15" ht="15.75" x14ac:dyDescent="0.25">
      <c r="A78" s="4">
        <v>607</v>
      </c>
      <c r="B78" s="4"/>
      <c r="C78" s="4"/>
      <c r="D78" s="4"/>
      <c r="E78" s="4" t="s">
        <v>783</v>
      </c>
      <c r="F78" s="4" t="s">
        <v>117</v>
      </c>
      <c r="G78" s="4" t="s">
        <v>118</v>
      </c>
      <c r="H78" s="4" t="s">
        <v>133</v>
      </c>
      <c r="I78" s="4" t="s">
        <v>625</v>
      </c>
      <c r="J78" s="4">
        <v>0</v>
      </c>
      <c r="K78" s="4" t="s">
        <v>625</v>
      </c>
      <c r="L78" s="4">
        <v>0</v>
      </c>
      <c r="M78" s="4">
        <v>20.16</v>
      </c>
      <c r="N78" s="4">
        <v>45.607894999999999</v>
      </c>
      <c r="O78" s="4">
        <v>-122.769605</v>
      </c>
    </row>
    <row r="79" spans="1:15" ht="15.75" x14ac:dyDescent="0.25">
      <c r="A79" s="4"/>
      <c r="B79" s="4"/>
      <c r="C79" s="4"/>
      <c r="D79" s="4"/>
      <c r="E79" s="4"/>
      <c r="F79" s="4"/>
      <c r="G79" s="4"/>
      <c r="H79" s="4" t="s">
        <v>620</v>
      </c>
      <c r="I79" s="4"/>
      <c r="J79" s="4"/>
      <c r="K79" s="4"/>
      <c r="L79" s="4"/>
      <c r="M79" s="4"/>
      <c r="N79" s="4"/>
      <c r="O79" s="4"/>
    </row>
    <row r="80" spans="1:15" ht="15.75" x14ac:dyDescent="0.25">
      <c r="A80" s="4"/>
      <c r="B80" s="4"/>
      <c r="C80" s="4"/>
      <c r="D80" s="4"/>
      <c r="E80" s="4"/>
      <c r="F80" s="4"/>
      <c r="G80" s="4"/>
      <c r="H80" s="4" t="s">
        <v>400</v>
      </c>
      <c r="I80" s="4"/>
      <c r="J80" s="4"/>
      <c r="K80" s="4"/>
      <c r="L80" s="4"/>
      <c r="M80" s="4"/>
      <c r="N80" s="4"/>
      <c r="O80" s="4"/>
    </row>
    <row r="81" spans="1:15" ht="15.75" x14ac:dyDescent="0.25">
      <c r="A81" s="4">
        <v>611</v>
      </c>
      <c r="B81" s="4"/>
      <c r="C81" s="4"/>
      <c r="D81" s="4" t="s">
        <v>39</v>
      </c>
      <c r="E81" s="4"/>
      <c r="F81" s="4" t="s">
        <v>117</v>
      </c>
      <c r="G81" s="4" t="s">
        <v>118</v>
      </c>
      <c r="H81" s="4" t="s">
        <v>623</v>
      </c>
      <c r="I81" s="4" t="s">
        <v>55</v>
      </c>
      <c r="J81" s="4">
        <v>0</v>
      </c>
      <c r="K81" s="4" t="s">
        <v>647</v>
      </c>
      <c r="L81" s="4">
        <v>37</v>
      </c>
      <c r="M81" s="4">
        <v>12.9</v>
      </c>
      <c r="N81" s="4">
        <v>45.612457999999997</v>
      </c>
      <c r="O81" s="4">
        <v>-122.79398999999999</v>
      </c>
    </row>
    <row r="82" spans="1:15" ht="15.75" x14ac:dyDescent="0.25">
      <c r="A82" s="4"/>
      <c r="B82" s="4"/>
      <c r="C82" s="4"/>
      <c r="D82" s="4" t="s">
        <v>36</v>
      </c>
      <c r="E82" s="4"/>
      <c r="F82" s="4"/>
      <c r="G82" s="4"/>
      <c r="H82" s="4"/>
      <c r="I82" s="4"/>
      <c r="J82" s="4"/>
      <c r="K82" s="4"/>
      <c r="L82" s="4"/>
      <c r="M82" s="4"/>
      <c r="N82" s="4"/>
      <c r="O82" s="4"/>
    </row>
    <row r="83" spans="1:15" ht="15.75" x14ac:dyDescent="0.25">
      <c r="A83" s="4"/>
      <c r="B83" s="4"/>
      <c r="C83" s="4"/>
      <c r="D83" s="4" t="s">
        <v>16</v>
      </c>
      <c r="E83" s="4"/>
      <c r="F83" s="4"/>
      <c r="G83" s="4"/>
      <c r="H83" s="4"/>
      <c r="I83" s="4"/>
      <c r="J83" s="4"/>
      <c r="K83" s="4"/>
      <c r="L83" s="4"/>
      <c r="M83" s="4"/>
      <c r="N83" s="4"/>
      <c r="O83" s="4"/>
    </row>
    <row r="84" spans="1:15" ht="15.75" x14ac:dyDescent="0.25">
      <c r="A84" s="4"/>
      <c r="B84" s="4"/>
      <c r="C84" s="4"/>
      <c r="D84" s="4" t="s">
        <v>75</v>
      </c>
      <c r="E84" s="4"/>
      <c r="F84" s="4"/>
      <c r="G84" s="4"/>
      <c r="H84" s="4"/>
      <c r="I84" s="4"/>
      <c r="J84" s="4"/>
      <c r="K84" s="4"/>
      <c r="L84" s="4"/>
      <c r="M84" s="4"/>
      <c r="N84" s="4"/>
      <c r="O84" s="4"/>
    </row>
    <row r="85" spans="1:15" ht="15.75" x14ac:dyDescent="0.25">
      <c r="A85" s="4"/>
      <c r="B85" s="4"/>
      <c r="C85" s="4"/>
      <c r="D85" s="4" t="s">
        <v>126</v>
      </c>
      <c r="E85" s="4"/>
      <c r="F85" s="4"/>
      <c r="G85" s="4"/>
      <c r="H85" s="4"/>
      <c r="I85" s="4"/>
      <c r="J85" s="4"/>
      <c r="K85" s="4"/>
      <c r="L85" s="4"/>
      <c r="M85" s="4"/>
      <c r="N85" s="4"/>
      <c r="O85" s="4"/>
    </row>
    <row r="86" spans="1:15" ht="15.75" x14ac:dyDescent="0.25">
      <c r="A86" s="4">
        <v>619</v>
      </c>
      <c r="B86" s="4"/>
      <c r="C86" s="4"/>
      <c r="D86" s="4" t="s">
        <v>649</v>
      </c>
      <c r="E86" s="4" t="s">
        <v>951</v>
      </c>
      <c r="F86" s="4" t="s">
        <v>117</v>
      </c>
      <c r="G86" s="4" t="s">
        <v>118</v>
      </c>
      <c r="H86" s="4" t="s">
        <v>51</v>
      </c>
      <c r="I86" s="4" t="s">
        <v>634</v>
      </c>
      <c r="J86" s="4">
        <v>0</v>
      </c>
      <c r="K86" s="4" t="s">
        <v>634</v>
      </c>
      <c r="L86" s="4">
        <v>0</v>
      </c>
      <c r="M86" s="4">
        <v>0.02</v>
      </c>
      <c r="N86" s="4">
        <v>45.543951999999997</v>
      </c>
      <c r="O86" s="4">
        <v>-122.706824</v>
      </c>
    </row>
    <row r="87" spans="1:15" ht="15.75" x14ac:dyDescent="0.25">
      <c r="A87" s="4"/>
      <c r="B87" s="4"/>
      <c r="C87" s="4"/>
      <c r="D87" s="4" t="s">
        <v>654</v>
      </c>
      <c r="E87" s="4"/>
      <c r="F87" s="4"/>
      <c r="G87" s="4"/>
      <c r="H87" s="4"/>
      <c r="I87" s="4"/>
      <c r="J87" s="4"/>
      <c r="K87" s="4"/>
      <c r="L87" s="4"/>
      <c r="M87" s="4"/>
      <c r="N87" s="4"/>
      <c r="O87" s="4"/>
    </row>
    <row r="88" spans="1:15" ht="15.75" x14ac:dyDescent="0.25">
      <c r="A88" s="4">
        <v>622</v>
      </c>
      <c r="B88" s="4"/>
      <c r="C88" s="4"/>
      <c r="D88" s="4"/>
      <c r="E88" s="4" t="s">
        <v>952</v>
      </c>
      <c r="F88" s="4" t="s">
        <v>117</v>
      </c>
      <c r="G88" s="4" t="s">
        <v>118</v>
      </c>
      <c r="H88" s="4" t="s">
        <v>51</v>
      </c>
      <c r="I88" s="4" t="s">
        <v>631</v>
      </c>
      <c r="J88" s="4">
        <v>28</v>
      </c>
      <c r="K88" s="4" t="s">
        <v>631</v>
      </c>
      <c r="L88" s="4">
        <v>28</v>
      </c>
      <c r="M88" s="4">
        <v>1.54</v>
      </c>
      <c r="N88" s="4">
        <v>45.537475999999998</v>
      </c>
      <c r="O88" s="4">
        <v>-122.672248</v>
      </c>
    </row>
    <row r="89" spans="1:15" ht="15.75" x14ac:dyDescent="0.25">
      <c r="A89" s="4">
        <v>623</v>
      </c>
      <c r="B89" s="4" t="s">
        <v>91</v>
      </c>
      <c r="C89" s="4"/>
      <c r="D89" s="4" t="s">
        <v>649</v>
      </c>
      <c r="E89" s="4" t="s">
        <v>953</v>
      </c>
      <c r="F89" s="4" t="s">
        <v>117</v>
      </c>
      <c r="G89" s="4" t="s">
        <v>118</v>
      </c>
      <c r="H89" s="4" t="s">
        <v>51</v>
      </c>
      <c r="I89" s="4" t="s">
        <v>645</v>
      </c>
      <c r="J89" s="4">
        <v>0</v>
      </c>
      <c r="K89" s="4" t="s">
        <v>645</v>
      </c>
      <c r="L89" s="4">
        <v>0</v>
      </c>
      <c r="M89" s="4">
        <v>0.92</v>
      </c>
      <c r="N89" s="4">
        <v>45.531162999999999</v>
      </c>
      <c r="O89" s="4">
        <v>-122.681916</v>
      </c>
    </row>
    <row r="90" spans="1:15" ht="15.75" x14ac:dyDescent="0.25">
      <c r="A90" s="4">
        <v>652</v>
      </c>
      <c r="B90" s="4"/>
      <c r="C90" s="4"/>
      <c r="D90" s="4"/>
      <c r="E90" s="4" t="s">
        <v>786</v>
      </c>
      <c r="F90" s="4" t="s">
        <v>117</v>
      </c>
      <c r="G90" s="4" t="s">
        <v>118</v>
      </c>
      <c r="H90" s="4" t="s">
        <v>51</v>
      </c>
      <c r="I90" s="4" t="s">
        <v>634</v>
      </c>
      <c r="J90" s="4">
        <v>0</v>
      </c>
      <c r="K90" s="4" t="s">
        <v>634</v>
      </c>
      <c r="L90" s="4">
        <v>0</v>
      </c>
      <c r="M90" s="4">
        <v>2.11</v>
      </c>
      <c r="N90" s="4">
        <v>45.541801</v>
      </c>
      <c r="O90" s="4">
        <v>-122.70451</v>
      </c>
    </row>
    <row r="91" spans="1:15" ht="15.75" x14ac:dyDescent="0.25">
      <c r="A91" s="4"/>
      <c r="B91" s="4"/>
      <c r="D91" s="4"/>
      <c r="E91" s="4"/>
      <c r="F91" s="4"/>
      <c r="G91" s="4"/>
      <c r="H91" s="4"/>
      <c r="I91" s="4"/>
      <c r="J91" s="4"/>
      <c r="K91" s="4"/>
      <c r="L91" s="4"/>
      <c r="M91" s="4"/>
    </row>
    <row r="92" spans="1:15" ht="15.75" x14ac:dyDescent="0.25">
      <c r="A92" s="4" t="s">
        <v>80</v>
      </c>
      <c r="C92" s="4">
        <f>SUM(C6:C91)</f>
        <v>61.03</v>
      </c>
      <c r="I92" s="4"/>
      <c r="J92" s="4">
        <f>SUM(J6:J91)</f>
        <v>1036</v>
      </c>
      <c r="K92" s="4"/>
      <c r="L92" s="4">
        <f>SUM(L6:L91)</f>
        <v>972</v>
      </c>
      <c r="M92" s="4">
        <f>SUM(M6:M91)</f>
        <v>317.5100000000001</v>
      </c>
    </row>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910FC4-AAE3-4C59-ACA3-BAFD157793A2}">
  <dimension ref="A1:S206"/>
  <sheetViews>
    <sheetView topLeftCell="J1" zoomScaleNormal="100" workbookViewId="0">
      <selection activeCell="G27" sqref="G27"/>
    </sheetView>
  </sheetViews>
  <sheetFormatPr defaultRowHeight="15" x14ac:dyDescent="0.25"/>
  <cols>
    <col min="2" max="2" width="16.5703125" customWidth="1"/>
    <col min="3" max="3" width="20.42578125" customWidth="1"/>
    <col min="4" max="4" width="72.7109375" customWidth="1"/>
    <col min="5" max="5" width="48" customWidth="1"/>
    <col min="6" max="6" width="13.42578125" customWidth="1"/>
    <col min="7" max="7" width="12" customWidth="1"/>
    <col min="8" max="8" width="31.140625" customWidth="1"/>
    <col min="9" max="9" width="27.85546875" customWidth="1"/>
    <col min="10" max="10" width="20" customWidth="1"/>
    <col min="11" max="11" width="24.85546875" customWidth="1"/>
    <col min="12" max="12" width="23.28515625" customWidth="1"/>
    <col min="13" max="13" width="21.42578125" customWidth="1"/>
    <col min="14" max="14" width="26.42578125" customWidth="1"/>
    <col min="15" max="15" width="27.5703125" customWidth="1"/>
    <col min="16" max="16" width="26" customWidth="1"/>
    <col min="17" max="17" width="27" customWidth="1"/>
    <col min="18" max="18" width="28.42578125" customWidth="1"/>
    <col min="19" max="19" width="24.5703125" customWidth="1"/>
  </cols>
  <sheetData>
    <row r="1" spans="1:19" ht="20.25" x14ac:dyDescent="0.3">
      <c r="A1" s="1" t="s">
        <v>655</v>
      </c>
      <c r="B1" s="1"/>
      <c r="C1" s="2"/>
      <c r="D1" s="2"/>
      <c r="E1" s="2"/>
      <c r="F1" s="2"/>
      <c r="G1" s="2"/>
      <c r="H1" s="2"/>
      <c r="I1" s="2"/>
      <c r="J1" s="2"/>
      <c r="K1" s="2"/>
      <c r="L1" s="2"/>
      <c r="M1" s="2"/>
      <c r="N1" s="2"/>
      <c r="O1" s="2"/>
      <c r="P1" s="2"/>
      <c r="Q1" s="6"/>
      <c r="R1" s="6"/>
      <c r="S1" s="6"/>
    </row>
    <row r="2" spans="1:19" x14ac:dyDescent="0.25">
      <c r="A2" s="2"/>
      <c r="B2" s="2"/>
      <c r="C2" s="2"/>
      <c r="D2" s="2"/>
      <c r="E2" s="2"/>
      <c r="F2" s="2"/>
      <c r="G2" s="2"/>
      <c r="H2" s="2"/>
      <c r="I2" s="2"/>
      <c r="J2" s="2"/>
      <c r="K2" s="2"/>
      <c r="L2" s="2"/>
      <c r="M2" s="2"/>
      <c r="N2" s="2"/>
      <c r="O2" s="2"/>
      <c r="P2" s="2"/>
      <c r="Q2" s="6"/>
      <c r="R2" s="6"/>
      <c r="S2" s="6"/>
    </row>
    <row r="3" spans="1:19" x14ac:dyDescent="0.25">
      <c r="A3" s="2"/>
      <c r="B3" s="2"/>
      <c r="C3" s="2"/>
      <c r="D3" s="2"/>
      <c r="E3" s="2"/>
      <c r="F3" s="2"/>
      <c r="G3" s="2"/>
      <c r="H3" s="2"/>
      <c r="I3" s="2"/>
      <c r="J3" s="2"/>
      <c r="K3" s="2"/>
      <c r="L3" s="2"/>
      <c r="M3" s="2"/>
      <c r="N3" s="2"/>
      <c r="O3" s="2"/>
      <c r="P3" s="2"/>
      <c r="Q3" s="6"/>
      <c r="R3" s="6"/>
      <c r="S3" s="6"/>
    </row>
    <row r="5" spans="1:19" ht="18" x14ac:dyDescent="0.25">
      <c r="A5" s="3" t="s">
        <v>1</v>
      </c>
      <c r="B5" s="3" t="s">
        <v>77</v>
      </c>
      <c r="C5" s="3" t="s">
        <v>0</v>
      </c>
      <c r="D5" s="3" t="s">
        <v>11</v>
      </c>
      <c r="E5" s="3" t="s">
        <v>116</v>
      </c>
      <c r="F5" s="3" t="s">
        <v>114</v>
      </c>
      <c r="G5" s="3" t="s">
        <v>115</v>
      </c>
      <c r="H5" s="3" t="s">
        <v>2</v>
      </c>
      <c r="I5" s="3" t="s">
        <v>46</v>
      </c>
      <c r="J5" s="3" t="s">
        <v>5</v>
      </c>
      <c r="K5" s="3" t="s">
        <v>45</v>
      </c>
      <c r="L5" s="3" t="s">
        <v>6</v>
      </c>
      <c r="M5" s="3" t="s">
        <v>8</v>
      </c>
      <c r="N5" s="3" t="s">
        <v>9</v>
      </c>
      <c r="O5" s="3" t="s">
        <v>10</v>
      </c>
      <c r="P5" s="3" t="s">
        <v>724</v>
      </c>
      <c r="Q5" s="3" t="s">
        <v>725</v>
      </c>
      <c r="R5" s="3" t="s">
        <v>726</v>
      </c>
      <c r="S5" s="3" t="s">
        <v>727</v>
      </c>
    </row>
    <row r="6" spans="1:19" ht="15.75" x14ac:dyDescent="0.25">
      <c r="A6" s="4">
        <v>8</v>
      </c>
      <c r="B6" s="4"/>
      <c r="C6" s="4">
        <v>199.2</v>
      </c>
      <c r="D6" s="4" t="s">
        <v>119</v>
      </c>
      <c r="E6" s="4" t="s">
        <v>954</v>
      </c>
      <c r="F6" s="4" t="s">
        <v>117</v>
      </c>
      <c r="G6" s="4" t="s">
        <v>118</v>
      </c>
      <c r="H6" s="4" t="s">
        <v>251</v>
      </c>
      <c r="I6" s="4" t="s">
        <v>367</v>
      </c>
      <c r="J6" s="4">
        <v>53</v>
      </c>
      <c r="K6" s="4" t="s">
        <v>367</v>
      </c>
      <c r="L6" s="4">
        <v>53</v>
      </c>
      <c r="M6" s="4">
        <v>209.26</v>
      </c>
      <c r="N6" s="4">
        <v>45.638685000000002</v>
      </c>
      <c r="O6" s="4">
        <v>-122.773658</v>
      </c>
      <c r="P6" s="4">
        <f>C206</f>
        <v>199.2</v>
      </c>
      <c r="Q6" s="4">
        <f>J206</f>
        <v>2224</v>
      </c>
      <c r="R6" s="4">
        <f>L206</f>
        <v>656</v>
      </c>
      <c r="S6" s="4">
        <f>M206</f>
        <v>1872.2100000000003</v>
      </c>
    </row>
    <row r="7" spans="1:19" ht="15.75" x14ac:dyDescent="0.25">
      <c r="A7" s="4"/>
      <c r="B7" s="4"/>
      <c r="C7" s="4"/>
      <c r="D7" s="4" t="s">
        <v>123</v>
      </c>
      <c r="E7" s="4"/>
      <c r="F7" s="4"/>
      <c r="G7" s="4"/>
      <c r="H7" s="4"/>
      <c r="I7" s="4"/>
      <c r="J7" s="4"/>
      <c r="K7" s="4"/>
      <c r="L7" s="4"/>
      <c r="M7" s="4"/>
      <c r="N7" s="4"/>
      <c r="O7" s="4"/>
    </row>
    <row r="8" spans="1:19" ht="15.75" x14ac:dyDescent="0.25">
      <c r="A8" s="4"/>
      <c r="B8" s="4"/>
      <c r="C8" s="4"/>
      <c r="D8" s="4" t="s">
        <v>707</v>
      </c>
      <c r="E8" s="4"/>
      <c r="F8" s="4"/>
      <c r="G8" s="4"/>
      <c r="H8" s="4"/>
      <c r="I8" s="4"/>
      <c r="J8" s="4"/>
      <c r="K8" s="4"/>
      <c r="L8" s="4"/>
      <c r="M8" s="4"/>
      <c r="N8" s="4"/>
      <c r="O8" s="4"/>
    </row>
    <row r="9" spans="1:19" ht="15.75" x14ac:dyDescent="0.25">
      <c r="A9" s="4"/>
      <c r="B9" s="4"/>
      <c r="C9" s="4"/>
      <c r="D9" s="4" t="s">
        <v>36</v>
      </c>
      <c r="E9" s="4"/>
      <c r="F9" s="4"/>
      <c r="G9" s="4"/>
      <c r="H9" s="4"/>
      <c r="I9" s="4"/>
      <c r="J9" s="4"/>
      <c r="K9" s="4"/>
      <c r="L9" s="4"/>
      <c r="M9" s="4"/>
      <c r="N9" s="4"/>
      <c r="O9" s="4"/>
    </row>
    <row r="10" spans="1:19" ht="15.75" x14ac:dyDescent="0.25">
      <c r="A10" s="4"/>
      <c r="B10" s="4"/>
      <c r="C10" s="4"/>
      <c r="D10" s="4" t="s">
        <v>75</v>
      </c>
      <c r="E10" s="4"/>
      <c r="F10" s="4"/>
      <c r="G10" s="4"/>
      <c r="H10" s="4"/>
      <c r="I10" s="4"/>
      <c r="J10" s="4"/>
      <c r="K10" s="4"/>
      <c r="L10" s="4"/>
      <c r="M10" s="4"/>
      <c r="N10" s="4"/>
      <c r="O10" s="4"/>
    </row>
    <row r="11" spans="1:19" ht="15.75" x14ac:dyDescent="0.25">
      <c r="A11" s="4">
        <v>13</v>
      </c>
      <c r="B11" s="4"/>
      <c r="D11" s="4" t="s">
        <v>119</v>
      </c>
      <c r="E11" s="4" t="s">
        <v>476</v>
      </c>
      <c r="F11" s="4" t="s">
        <v>117</v>
      </c>
      <c r="G11" s="4" t="s">
        <v>118</v>
      </c>
      <c r="H11" s="4" t="s">
        <v>251</v>
      </c>
      <c r="I11" s="4" t="s">
        <v>673</v>
      </c>
      <c r="J11" s="4">
        <v>25</v>
      </c>
      <c r="K11" s="4"/>
      <c r="L11" s="4">
        <v>0</v>
      </c>
      <c r="M11" s="4">
        <v>147.13999999999999</v>
      </c>
      <c r="N11" s="4">
        <v>45.628515</v>
      </c>
      <c r="O11" s="4">
        <v>-122.780416</v>
      </c>
    </row>
    <row r="12" spans="1:19" ht="15.75" x14ac:dyDescent="0.25">
      <c r="A12" s="4"/>
      <c r="B12" s="4"/>
      <c r="D12" s="4" t="s">
        <v>718</v>
      </c>
      <c r="E12" s="4"/>
      <c r="F12" s="4"/>
      <c r="G12" s="4"/>
      <c r="H12" s="4"/>
      <c r="I12" s="4"/>
      <c r="J12" s="4"/>
      <c r="K12" s="4"/>
      <c r="L12" s="4"/>
      <c r="M12" s="4"/>
    </row>
    <row r="13" spans="1:19" ht="15.75" x14ac:dyDescent="0.25">
      <c r="A13" s="4">
        <v>17</v>
      </c>
      <c r="B13" s="4"/>
      <c r="D13" s="4"/>
      <c r="E13" s="4" t="s">
        <v>662</v>
      </c>
      <c r="F13" s="4" t="s">
        <v>117</v>
      </c>
      <c r="G13" s="4" t="s">
        <v>118</v>
      </c>
      <c r="H13" s="4" t="s">
        <v>251</v>
      </c>
      <c r="I13" s="4" t="s">
        <v>673</v>
      </c>
      <c r="J13" s="4">
        <v>25</v>
      </c>
      <c r="K13" s="4"/>
      <c r="L13" s="4">
        <v>0</v>
      </c>
      <c r="M13" s="4">
        <v>27.15</v>
      </c>
      <c r="N13" s="4">
        <v>45.625245</v>
      </c>
      <c r="O13" s="4">
        <v>-122.78547</v>
      </c>
    </row>
    <row r="14" spans="1:19" ht="15.75" x14ac:dyDescent="0.25">
      <c r="A14" s="4">
        <v>18</v>
      </c>
      <c r="B14" s="4"/>
      <c r="D14" s="4"/>
      <c r="E14" s="4" t="s">
        <v>661</v>
      </c>
      <c r="F14" s="4" t="s">
        <v>117</v>
      </c>
      <c r="G14" s="4" t="s">
        <v>118</v>
      </c>
      <c r="H14" s="4" t="s">
        <v>251</v>
      </c>
      <c r="I14" s="4" t="s">
        <v>567</v>
      </c>
      <c r="J14" s="4">
        <v>10</v>
      </c>
      <c r="K14" s="4"/>
      <c r="L14" s="4">
        <v>0</v>
      </c>
      <c r="M14" s="4">
        <v>5.19</v>
      </c>
      <c r="N14" s="4">
        <v>45.624755</v>
      </c>
      <c r="O14" s="4">
        <v>-122.781341</v>
      </c>
    </row>
    <row r="15" spans="1:19" ht="15.75" x14ac:dyDescent="0.25">
      <c r="A15" s="4">
        <v>21</v>
      </c>
      <c r="B15" s="4"/>
      <c r="D15" s="4" t="s">
        <v>649</v>
      </c>
      <c r="E15" s="4" t="s">
        <v>660</v>
      </c>
      <c r="F15" s="4" t="s">
        <v>117</v>
      </c>
      <c r="G15" s="4" t="s">
        <v>118</v>
      </c>
      <c r="H15" s="4" t="s">
        <v>251</v>
      </c>
      <c r="I15" s="4" t="s">
        <v>674</v>
      </c>
      <c r="J15" s="4">
        <v>22</v>
      </c>
      <c r="K15" s="4"/>
      <c r="L15" s="4">
        <v>0</v>
      </c>
      <c r="M15" s="4">
        <v>29.28</v>
      </c>
      <c r="N15" s="4">
        <v>45.622731999999999</v>
      </c>
      <c r="O15" s="4">
        <v>-122.784042</v>
      </c>
    </row>
    <row r="16" spans="1:19" ht="15.75" x14ac:dyDescent="0.25">
      <c r="A16" s="4">
        <v>22</v>
      </c>
      <c r="B16" s="4"/>
      <c r="D16" s="4" t="s">
        <v>649</v>
      </c>
      <c r="E16" s="4" t="s">
        <v>478</v>
      </c>
      <c r="F16" s="4" t="s">
        <v>117</v>
      </c>
      <c r="G16" s="4" t="s">
        <v>118</v>
      </c>
      <c r="H16" s="4" t="s">
        <v>251</v>
      </c>
      <c r="I16" s="4" t="s">
        <v>673</v>
      </c>
      <c r="J16" s="4">
        <v>25</v>
      </c>
      <c r="K16" s="4"/>
      <c r="L16" s="4">
        <v>0</v>
      </c>
      <c r="M16" s="4">
        <v>150.74</v>
      </c>
      <c r="N16" s="4">
        <v>45.618665999999997</v>
      </c>
      <c r="O16" s="4">
        <v>-122.778936</v>
      </c>
    </row>
    <row r="17" spans="1:15" ht="15.75" x14ac:dyDescent="0.25">
      <c r="A17" s="4"/>
      <c r="B17" s="4"/>
      <c r="D17" s="4"/>
      <c r="E17" s="4"/>
      <c r="F17" s="4"/>
      <c r="G17" s="4"/>
      <c r="H17" s="4"/>
      <c r="I17" s="4"/>
      <c r="J17" s="4"/>
      <c r="K17" s="4"/>
      <c r="L17" s="4"/>
      <c r="M17" s="4"/>
    </row>
    <row r="18" spans="1:15" ht="15.75" x14ac:dyDescent="0.25">
      <c r="A18" s="4">
        <v>24</v>
      </c>
      <c r="B18" s="4"/>
      <c r="D18" s="4"/>
      <c r="E18" s="4" t="s">
        <v>955</v>
      </c>
      <c r="F18" s="4" t="s">
        <v>117</v>
      </c>
      <c r="G18" s="4" t="s">
        <v>118</v>
      </c>
      <c r="H18" s="4" t="s">
        <v>251</v>
      </c>
      <c r="I18" s="4" t="s">
        <v>675</v>
      </c>
      <c r="J18" s="4">
        <v>27</v>
      </c>
      <c r="K18" s="4"/>
      <c r="L18" s="4">
        <v>0</v>
      </c>
      <c r="M18" s="4">
        <v>40.01</v>
      </c>
      <c r="N18" s="4">
        <v>45.620552000000004</v>
      </c>
      <c r="O18" s="4">
        <v>-122.776484</v>
      </c>
    </row>
    <row r="19" spans="1:15" ht="15.75" x14ac:dyDescent="0.25">
      <c r="A19" s="4">
        <v>47</v>
      </c>
      <c r="B19" s="4"/>
      <c r="D19" s="4"/>
      <c r="E19" s="4" t="s">
        <v>873</v>
      </c>
      <c r="F19" s="4" t="s">
        <v>117</v>
      </c>
      <c r="G19" s="4" t="s">
        <v>118</v>
      </c>
      <c r="H19" s="4" t="s">
        <v>251</v>
      </c>
      <c r="I19" s="4" t="s">
        <v>676</v>
      </c>
      <c r="J19" s="4">
        <v>0</v>
      </c>
      <c r="K19" s="4"/>
      <c r="L19" s="4">
        <v>0</v>
      </c>
      <c r="M19" s="4">
        <v>14.1</v>
      </c>
      <c r="N19" s="4">
        <v>45.614212000000002</v>
      </c>
      <c r="O19" s="4">
        <v>-122.767937</v>
      </c>
    </row>
    <row r="20" spans="1:15" ht="15.75" x14ac:dyDescent="0.25">
      <c r="A20" s="4">
        <v>48</v>
      </c>
      <c r="B20" s="4"/>
      <c r="D20" s="4"/>
      <c r="E20" s="4" t="s">
        <v>956</v>
      </c>
      <c r="F20" s="4" t="s">
        <v>117</v>
      </c>
      <c r="G20" s="4" t="s">
        <v>118</v>
      </c>
      <c r="H20" s="4" t="s">
        <v>251</v>
      </c>
      <c r="I20" s="4" t="s">
        <v>677</v>
      </c>
      <c r="J20" s="4">
        <v>38</v>
      </c>
      <c r="K20" s="4"/>
      <c r="L20" s="4">
        <v>0</v>
      </c>
      <c r="M20" s="4">
        <v>1.48</v>
      </c>
      <c r="N20" s="4">
        <v>45.531680999999999</v>
      </c>
      <c r="O20" s="4">
        <v>-122.676869</v>
      </c>
    </row>
    <row r="21" spans="1:15" ht="15.75" x14ac:dyDescent="0.25">
      <c r="A21" s="4"/>
      <c r="B21" s="4"/>
      <c r="D21" s="4"/>
      <c r="E21" s="4"/>
      <c r="F21" s="4"/>
      <c r="G21" s="4"/>
      <c r="H21" s="4"/>
      <c r="I21" s="4"/>
      <c r="J21" s="4"/>
      <c r="K21" s="4"/>
      <c r="L21" s="4"/>
      <c r="M21" s="4"/>
    </row>
    <row r="22" spans="1:15" ht="15.75" x14ac:dyDescent="0.25">
      <c r="A22" s="4">
        <v>71</v>
      </c>
      <c r="B22" s="4"/>
      <c r="C22" s="4"/>
      <c r="D22" s="4" t="s">
        <v>708</v>
      </c>
      <c r="E22" s="4" t="s">
        <v>957</v>
      </c>
      <c r="F22" s="4" t="s">
        <v>117</v>
      </c>
      <c r="G22" s="4" t="s">
        <v>118</v>
      </c>
      <c r="H22" s="4" t="s">
        <v>251</v>
      </c>
      <c r="I22" s="4" t="s">
        <v>367</v>
      </c>
      <c r="J22" s="4">
        <v>53</v>
      </c>
      <c r="K22" s="4" t="s">
        <v>367</v>
      </c>
      <c r="L22" s="4">
        <v>53</v>
      </c>
      <c r="M22" s="4">
        <v>118.96</v>
      </c>
      <c r="N22" s="4">
        <v>45.603867000000001</v>
      </c>
      <c r="O22" s="4">
        <v>-122.773122</v>
      </c>
    </row>
    <row r="23" spans="1:15" ht="15.75" x14ac:dyDescent="0.25">
      <c r="A23" s="4"/>
      <c r="B23" s="4"/>
      <c r="C23" s="4"/>
      <c r="D23" s="4" t="s">
        <v>119</v>
      </c>
      <c r="E23" s="4"/>
      <c r="F23" s="4"/>
      <c r="G23" s="4"/>
      <c r="H23" s="4"/>
      <c r="I23" s="4"/>
      <c r="J23" s="4"/>
      <c r="K23" s="4"/>
      <c r="L23" s="4"/>
      <c r="M23" s="4"/>
      <c r="N23" s="4"/>
      <c r="O23" s="4"/>
    </row>
    <row r="24" spans="1:15" ht="15.75" x14ac:dyDescent="0.25">
      <c r="A24" s="4"/>
      <c r="B24" s="4"/>
      <c r="C24" s="4"/>
      <c r="D24" s="4" t="s">
        <v>270</v>
      </c>
      <c r="E24" s="4"/>
      <c r="F24" s="4"/>
      <c r="G24" s="4"/>
      <c r="H24" s="4"/>
      <c r="I24" s="4"/>
      <c r="J24" s="4"/>
      <c r="K24" s="4"/>
      <c r="L24" s="4"/>
      <c r="M24" s="4"/>
      <c r="N24" s="4"/>
      <c r="O24" s="4"/>
    </row>
    <row r="25" spans="1:15" ht="15.75" x14ac:dyDescent="0.25">
      <c r="A25" s="4"/>
      <c r="B25" s="4"/>
      <c r="C25" s="4"/>
      <c r="D25" s="4" t="s">
        <v>709</v>
      </c>
      <c r="E25" s="4"/>
      <c r="F25" s="4"/>
      <c r="G25" s="4"/>
      <c r="H25" s="4"/>
      <c r="I25" s="4"/>
      <c r="J25" s="4"/>
      <c r="K25" s="4"/>
      <c r="L25" s="4"/>
      <c r="M25" s="4"/>
      <c r="N25" s="4"/>
      <c r="O25" s="4"/>
    </row>
    <row r="26" spans="1:15" ht="15.75" x14ac:dyDescent="0.25">
      <c r="A26" s="4"/>
      <c r="B26" s="4"/>
      <c r="C26" s="4"/>
      <c r="D26" s="4" t="s">
        <v>123</v>
      </c>
      <c r="E26" s="4"/>
      <c r="F26" s="4"/>
      <c r="G26" s="4"/>
      <c r="H26" s="4"/>
      <c r="I26" s="4"/>
      <c r="J26" s="4"/>
      <c r="K26" s="4"/>
      <c r="L26" s="4"/>
      <c r="M26" s="4"/>
      <c r="N26" s="4"/>
      <c r="O26" s="4"/>
    </row>
    <row r="27" spans="1:15" ht="15.75" x14ac:dyDescent="0.25">
      <c r="A27" s="4"/>
      <c r="B27" s="4"/>
      <c r="C27" s="4"/>
      <c r="D27" s="4" t="s">
        <v>318</v>
      </c>
      <c r="E27" s="4"/>
      <c r="F27" s="4"/>
      <c r="G27" s="4"/>
      <c r="H27" s="4"/>
      <c r="I27" s="4"/>
      <c r="J27" s="4"/>
      <c r="K27" s="4"/>
      <c r="L27" s="4"/>
      <c r="M27" s="4"/>
      <c r="N27" s="4"/>
      <c r="O27" s="4"/>
    </row>
    <row r="28" spans="1:15" ht="15.75" x14ac:dyDescent="0.25">
      <c r="A28" s="4"/>
      <c r="B28" s="4"/>
      <c r="C28" s="4"/>
      <c r="D28" s="4" t="s">
        <v>33</v>
      </c>
      <c r="E28" s="4"/>
      <c r="F28" s="4"/>
      <c r="G28" s="4"/>
      <c r="H28" s="4"/>
      <c r="I28" s="4"/>
      <c r="J28" s="4"/>
      <c r="K28" s="4"/>
      <c r="L28" s="4"/>
      <c r="M28" s="4"/>
      <c r="N28" s="4"/>
      <c r="O28" s="4"/>
    </row>
    <row r="29" spans="1:15" ht="15.75" x14ac:dyDescent="0.25">
      <c r="A29" s="4"/>
      <c r="B29" s="4"/>
      <c r="C29" s="4"/>
      <c r="D29" s="4" t="s">
        <v>35</v>
      </c>
      <c r="E29" s="4"/>
      <c r="F29" s="4"/>
      <c r="G29" s="4"/>
      <c r="H29" s="4"/>
      <c r="I29" s="4"/>
      <c r="J29" s="4"/>
      <c r="K29" s="4"/>
      <c r="L29" s="4"/>
      <c r="M29" s="4"/>
      <c r="N29" s="4"/>
      <c r="O29" s="4"/>
    </row>
    <row r="30" spans="1:15" ht="15.75" x14ac:dyDescent="0.25">
      <c r="A30" s="4"/>
      <c r="B30" s="4"/>
      <c r="C30" s="4"/>
      <c r="D30" s="4" t="s">
        <v>36</v>
      </c>
      <c r="E30" s="4"/>
      <c r="F30" s="4"/>
      <c r="G30" s="4"/>
      <c r="H30" s="4"/>
      <c r="I30" s="4"/>
      <c r="J30" s="4"/>
      <c r="K30" s="4"/>
      <c r="L30" s="4"/>
      <c r="M30" s="4"/>
      <c r="N30" s="4"/>
      <c r="O30" s="4"/>
    </row>
    <row r="31" spans="1:15" ht="15.75" x14ac:dyDescent="0.25">
      <c r="A31" s="4"/>
      <c r="B31" s="4"/>
      <c r="C31" s="4"/>
      <c r="D31" s="4" t="s">
        <v>75</v>
      </c>
      <c r="E31" s="4"/>
      <c r="F31" s="4"/>
      <c r="G31" s="4"/>
      <c r="H31" s="4"/>
      <c r="I31" s="4"/>
      <c r="J31" s="4"/>
      <c r="K31" s="4"/>
      <c r="L31" s="4"/>
      <c r="M31" s="4"/>
      <c r="N31" s="4"/>
      <c r="O31" s="4"/>
    </row>
    <row r="32" spans="1:15" ht="15.75" x14ac:dyDescent="0.25">
      <c r="A32" s="4"/>
      <c r="B32" s="4"/>
      <c r="C32" s="4"/>
      <c r="D32" s="4" t="s">
        <v>38</v>
      </c>
      <c r="E32" s="4"/>
      <c r="F32" s="4"/>
      <c r="G32" s="4"/>
      <c r="H32" s="4"/>
      <c r="I32" s="4"/>
      <c r="J32" s="4"/>
      <c r="K32" s="4"/>
      <c r="L32" s="4"/>
      <c r="M32" s="4"/>
      <c r="N32" s="4"/>
      <c r="O32" s="4"/>
    </row>
    <row r="33" spans="1:15" ht="15.75" x14ac:dyDescent="0.25">
      <c r="A33" s="4"/>
      <c r="B33" s="4"/>
      <c r="C33" s="4"/>
      <c r="D33" s="4" t="s">
        <v>69</v>
      </c>
      <c r="E33" s="4"/>
      <c r="F33" s="4"/>
      <c r="G33" s="4"/>
      <c r="H33" s="4"/>
      <c r="I33" s="4"/>
      <c r="J33" s="4"/>
      <c r="K33" s="4"/>
      <c r="L33" s="4"/>
      <c r="M33" s="4"/>
      <c r="N33" s="4"/>
      <c r="O33" s="4"/>
    </row>
    <row r="34" spans="1:15" ht="15.75" x14ac:dyDescent="0.25">
      <c r="A34" s="4"/>
      <c r="B34" s="4"/>
      <c r="C34" s="4"/>
      <c r="D34" s="4" t="s">
        <v>66</v>
      </c>
      <c r="E34" s="4"/>
      <c r="F34" s="4"/>
      <c r="G34" s="4"/>
      <c r="H34" s="4"/>
      <c r="I34" s="4"/>
      <c r="J34" s="4"/>
      <c r="K34" s="4"/>
      <c r="L34" s="4"/>
      <c r="M34" s="4"/>
      <c r="N34" s="4"/>
      <c r="O34" s="4"/>
    </row>
    <row r="35" spans="1:15" ht="15.75" x14ac:dyDescent="0.25">
      <c r="A35" s="4"/>
      <c r="B35" s="4"/>
      <c r="C35" s="4"/>
      <c r="D35" s="4" t="s">
        <v>14</v>
      </c>
      <c r="E35" s="4"/>
      <c r="F35" s="4"/>
      <c r="G35" s="4"/>
      <c r="H35" s="4"/>
      <c r="I35" s="4"/>
      <c r="J35" s="4"/>
      <c r="K35" s="4"/>
      <c r="L35" s="4"/>
      <c r="M35" s="4"/>
      <c r="N35" s="4"/>
      <c r="O35" s="4"/>
    </row>
    <row r="36" spans="1:15" ht="15.75" x14ac:dyDescent="0.25">
      <c r="A36" s="4">
        <v>73</v>
      </c>
      <c r="B36" s="4"/>
      <c r="D36" s="4" t="s">
        <v>119</v>
      </c>
      <c r="E36" s="4" t="s">
        <v>809</v>
      </c>
      <c r="F36" s="4" t="s">
        <v>117</v>
      </c>
      <c r="G36" s="4" t="s">
        <v>118</v>
      </c>
      <c r="H36" s="4" t="s">
        <v>251</v>
      </c>
      <c r="I36" s="4" t="s">
        <v>367</v>
      </c>
      <c r="J36" s="4">
        <v>53</v>
      </c>
      <c r="K36" s="4"/>
      <c r="L36" s="4">
        <v>0</v>
      </c>
      <c r="M36" s="4">
        <v>101.17</v>
      </c>
      <c r="N36" s="4">
        <v>45.595374</v>
      </c>
      <c r="O36" s="4">
        <v>-122.769327</v>
      </c>
    </row>
    <row r="37" spans="1:15" ht="15.75" x14ac:dyDescent="0.25">
      <c r="A37" s="4"/>
      <c r="B37" s="4"/>
      <c r="D37" s="4" t="s">
        <v>270</v>
      </c>
      <c r="E37" s="4"/>
      <c r="F37" s="4"/>
      <c r="G37" s="4"/>
      <c r="H37" s="4"/>
      <c r="I37" s="4"/>
      <c r="J37" s="4"/>
      <c r="K37" s="4"/>
      <c r="L37" s="4"/>
      <c r="M37" s="4"/>
    </row>
    <row r="38" spans="1:15" ht="15.75" x14ac:dyDescent="0.25">
      <c r="A38" s="4"/>
      <c r="B38" s="4"/>
      <c r="D38" s="4" t="s">
        <v>649</v>
      </c>
      <c r="E38" s="4"/>
      <c r="F38" s="4"/>
      <c r="G38" s="4"/>
      <c r="H38" s="4"/>
      <c r="I38" s="4"/>
      <c r="J38" s="4"/>
      <c r="K38" s="4"/>
      <c r="L38" s="4"/>
      <c r="M38" s="4"/>
    </row>
    <row r="39" spans="1:15" ht="15.75" x14ac:dyDescent="0.25">
      <c r="A39" s="4"/>
      <c r="B39" s="4"/>
      <c r="D39" s="4" t="s">
        <v>38</v>
      </c>
      <c r="E39" s="4"/>
      <c r="F39" s="4"/>
      <c r="G39" s="4"/>
      <c r="H39" s="4"/>
      <c r="I39" s="4"/>
      <c r="J39" s="4"/>
      <c r="K39" s="4"/>
      <c r="L39" s="4"/>
      <c r="M39" s="4"/>
    </row>
    <row r="40" spans="1:15" ht="15.75" x14ac:dyDescent="0.25">
      <c r="A40" s="4"/>
      <c r="B40" s="4"/>
      <c r="D40" s="4" t="s">
        <v>66</v>
      </c>
      <c r="E40" s="4"/>
      <c r="F40" s="4"/>
      <c r="G40" s="4"/>
      <c r="H40" s="4"/>
      <c r="I40" s="4"/>
      <c r="J40" s="4"/>
      <c r="K40" s="4"/>
      <c r="L40" s="4"/>
      <c r="M40" s="4"/>
    </row>
    <row r="41" spans="1:15" ht="15.75" x14ac:dyDescent="0.25">
      <c r="A41" s="4">
        <v>76</v>
      </c>
      <c r="B41" s="4" t="s">
        <v>656</v>
      </c>
      <c r="D41" s="4"/>
      <c r="E41" s="4" t="s">
        <v>849</v>
      </c>
      <c r="F41" s="4" t="s">
        <v>117</v>
      </c>
      <c r="G41" s="4" t="s">
        <v>118</v>
      </c>
      <c r="H41" s="4" t="s">
        <v>251</v>
      </c>
      <c r="I41" s="4" t="s">
        <v>678</v>
      </c>
      <c r="J41" s="4">
        <v>16</v>
      </c>
      <c r="K41" s="4"/>
      <c r="L41" s="4">
        <v>0</v>
      </c>
      <c r="M41" s="4">
        <v>89.17</v>
      </c>
      <c r="N41" s="4">
        <v>45.551197000000002</v>
      </c>
      <c r="O41" s="4">
        <v>-122.69141399999999</v>
      </c>
    </row>
    <row r="42" spans="1:15" ht="15.75" x14ac:dyDescent="0.25">
      <c r="A42" s="4"/>
      <c r="B42" s="4"/>
      <c r="D42" s="4"/>
      <c r="E42" s="4"/>
      <c r="F42" s="4"/>
      <c r="G42" s="4"/>
      <c r="H42" s="4"/>
      <c r="I42" s="4"/>
      <c r="J42" s="4"/>
      <c r="K42" s="4"/>
      <c r="L42" s="4"/>
      <c r="M42" s="4"/>
    </row>
    <row r="43" spans="1:15" ht="15.75" x14ac:dyDescent="0.25">
      <c r="A43" s="4"/>
      <c r="B43" s="4"/>
      <c r="D43" s="4"/>
      <c r="E43" s="4"/>
      <c r="F43" s="4"/>
      <c r="G43" s="4"/>
      <c r="H43" s="4"/>
      <c r="I43" s="4"/>
      <c r="J43" s="4"/>
      <c r="K43" s="4"/>
      <c r="L43" s="4"/>
      <c r="M43" s="4"/>
    </row>
    <row r="44" spans="1:15" ht="15.75" x14ac:dyDescent="0.25">
      <c r="A44" s="4"/>
      <c r="B44" s="4"/>
      <c r="D44" s="4"/>
      <c r="E44" s="4"/>
      <c r="F44" s="4"/>
      <c r="G44" s="4"/>
      <c r="H44" s="4"/>
      <c r="I44" s="4"/>
      <c r="J44" s="4"/>
      <c r="K44" s="4"/>
      <c r="L44" s="4"/>
      <c r="M44" s="4"/>
    </row>
    <row r="45" spans="1:15" ht="15.75" x14ac:dyDescent="0.25">
      <c r="A45" s="4">
        <v>76</v>
      </c>
      <c r="B45" s="4" t="s">
        <v>657</v>
      </c>
      <c r="D45" s="4"/>
      <c r="E45" s="4" t="s">
        <v>849</v>
      </c>
      <c r="F45" s="4" t="s">
        <v>117</v>
      </c>
      <c r="G45" s="4" t="s">
        <v>118</v>
      </c>
      <c r="H45" s="4" t="s">
        <v>251</v>
      </c>
      <c r="I45" s="4" t="s">
        <v>679</v>
      </c>
      <c r="J45" s="4">
        <v>5</v>
      </c>
      <c r="K45" s="4"/>
      <c r="L45" s="4">
        <v>0</v>
      </c>
      <c r="M45" s="4">
        <v>118.53</v>
      </c>
      <c r="N45" s="4">
        <v>45.551119999999997</v>
      </c>
      <c r="O45" s="4">
        <v>-122.6914</v>
      </c>
    </row>
    <row r="46" spans="1:15" ht="15.75" x14ac:dyDescent="0.25">
      <c r="A46" s="4"/>
      <c r="B46" s="4"/>
      <c r="D46" s="4"/>
      <c r="E46" s="4"/>
      <c r="F46" s="4"/>
      <c r="G46" s="4"/>
      <c r="H46" s="4"/>
      <c r="I46" s="4"/>
      <c r="J46" s="4"/>
      <c r="K46" s="4"/>
      <c r="L46" s="4"/>
      <c r="M46" s="4"/>
    </row>
    <row r="47" spans="1:15" ht="15.75" x14ac:dyDescent="0.25">
      <c r="A47" s="4">
        <v>108</v>
      </c>
      <c r="B47" s="4"/>
      <c r="D47" s="4" t="s">
        <v>270</v>
      </c>
      <c r="E47" s="4" t="s">
        <v>958</v>
      </c>
      <c r="F47" s="4" t="s">
        <v>117</v>
      </c>
      <c r="G47" s="4" t="s">
        <v>118</v>
      </c>
      <c r="H47" s="4" t="s">
        <v>251</v>
      </c>
      <c r="I47" s="4" t="s">
        <v>680</v>
      </c>
      <c r="J47" s="4">
        <v>17</v>
      </c>
      <c r="K47" s="4"/>
      <c r="L47" s="4">
        <v>0</v>
      </c>
      <c r="M47" s="4">
        <v>6.51</v>
      </c>
      <c r="N47" s="4">
        <v>45.589654000000003</v>
      </c>
      <c r="O47" s="4">
        <v>-122.764955</v>
      </c>
    </row>
    <row r="48" spans="1:15" ht="15.75" x14ac:dyDescent="0.25">
      <c r="A48" s="4"/>
      <c r="B48" s="4"/>
      <c r="D48" s="4" t="s">
        <v>123</v>
      </c>
      <c r="E48" s="4"/>
      <c r="F48" s="4"/>
      <c r="G48" s="4"/>
      <c r="H48" s="4"/>
      <c r="I48" s="4"/>
      <c r="J48" s="4"/>
      <c r="K48" s="4"/>
      <c r="L48" s="4"/>
      <c r="M48" s="4"/>
    </row>
    <row r="49" spans="1:15" ht="15.75" x14ac:dyDescent="0.25">
      <c r="A49" s="4"/>
      <c r="B49" s="4"/>
      <c r="D49" s="4" t="s">
        <v>649</v>
      </c>
      <c r="E49" s="4"/>
      <c r="F49" s="4"/>
      <c r="G49" s="4"/>
      <c r="H49" s="4"/>
      <c r="I49" s="4"/>
      <c r="J49" s="4"/>
      <c r="K49" s="4"/>
      <c r="L49" s="4"/>
      <c r="M49" s="4"/>
    </row>
    <row r="50" spans="1:15" ht="15.75" x14ac:dyDescent="0.25">
      <c r="A50" s="4"/>
      <c r="B50" s="4"/>
      <c r="D50" s="4" t="s">
        <v>38</v>
      </c>
      <c r="E50" s="4"/>
      <c r="F50" s="4"/>
      <c r="G50" s="4"/>
      <c r="H50" s="4"/>
      <c r="I50" s="4"/>
      <c r="J50" s="4"/>
      <c r="K50" s="4"/>
      <c r="L50" s="4"/>
      <c r="M50" s="4"/>
    </row>
    <row r="51" spans="1:15" ht="15.75" x14ac:dyDescent="0.25">
      <c r="A51" s="4"/>
      <c r="B51" s="4"/>
      <c r="D51" s="4" t="s">
        <v>66</v>
      </c>
      <c r="E51" s="4"/>
      <c r="F51" s="4"/>
      <c r="G51" s="4"/>
      <c r="H51" s="4"/>
      <c r="I51" s="4"/>
      <c r="J51" s="4"/>
      <c r="K51" s="4"/>
      <c r="L51" s="4"/>
      <c r="M51" s="4"/>
    </row>
    <row r="52" spans="1:15" ht="15.75" x14ac:dyDescent="0.25">
      <c r="A52" s="4">
        <v>127</v>
      </c>
      <c r="B52" s="4"/>
      <c r="D52" s="4" t="s">
        <v>318</v>
      </c>
      <c r="E52" s="4" t="s">
        <v>944</v>
      </c>
      <c r="F52" s="4" t="s">
        <v>117</v>
      </c>
      <c r="G52" s="4" t="s">
        <v>118</v>
      </c>
      <c r="H52" s="4" t="s">
        <v>621</v>
      </c>
      <c r="I52" s="4" t="s">
        <v>593</v>
      </c>
      <c r="J52" s="4">
        <v>38</v>
      </c>
      <c r="K52" s="4" t="s">
        <v>666</v>
      </c>
      <c r="L52" s="4">
        <v>50</v>
      </c>
      <c r="M52" s="4">
        <v>24.21</v>
      </c>
      <c r="N52" s="4">
        <v>45.581256000000003</v>
      </c>
      <c r="O52" s="4">
        <v>-122.74642</v>
      </c>
    </row>
    <row r="53" spans="1:15" ht="15.75" x14ac:dyDescent="0.25">
      <c r="A53" s="4"/>
      <c r="B53" s="4"/>
      <c r="D53" s="4" t="s">
        <v>708</v>
      </c>
      <c r="E53" s="4"/>
      <c r="F53" s="4"/>
      <c r="G53" s="4"/>
      <c r="H53" s="4"/>
      <c r="I53" s="4"/>
      <c r="J53" s="4"/>
      <c r="K53" s="4"/>
      <c r="L53" s="4"/>
      <c r="M53" s="4"/>
    </row>
    <row r="54" spans="1:15" ht="15.75" x14ac:dyDescent="0.25">
      <c r="A54" s="4"/>
      <c r="B54" s="4"/>
      <c r="D54" s="4" t="s">
        <v>119</v>
      </c>
      <c r="E54" s="4"/>
      <c r="F54" s="4"/>
      <c r="G54" s="4"/>
      <c r="H54" s="4"/>
      <c r="I54" s="4"/>
      <c r="J54" s="4"/>
      <c r="K54" s="4"/>
      <c r="L54" s="4"/>
      <c r="M54" s="4"/>
    </row>
    <row r="55" spans="1:15" ht="15.75" x14ac:dyDescent="0.25">
      <c r="A55" s="4"/>
      <c r="B55" s="4"/>
      <c r="D55" s="4" t="s">
        <v>270</v>
      </c>
      <c r="E55" s="4"/>
      <c r="F55" s="4"/>
      <c r="G55" s="4"/>
      <c r="H55" s="4"/>
      <c r="I55" s="4"/>
      <c r="J55" s="4"/>
      <c r="K55" s="4"/>
      <c r="L55" s="4"/>
      <c r="M55" s="4"/>
    </row>
    <row r="56" spans="1:15" ht="15.75" x14ac:dyDescent="0.25">
      <c r="A56" s="4"/>
      <c r="B56" s="4"/>
      <c r="D56" s="4" t="s">
        <v>710</v>
      </c>
      <c r="E56" s="4"/>
      <c r="F56" s="4"/>
      <c r="G56" s="4"/>
      <c r="H56" s="4"/>
      <c r="I56" s="4"/>
      <c r="J56" s="4"/>
      <c r="K56" s="4"/>
      <c r="L56" s="4"/>
      <c r="M56" s="4"/>
    </row>
    <row r="57" spans="1:15" ht="15.75" x14ac:dyDescent="0.25">
      <c r="A57" s="4"/>
      <c r="B57" s="4"/>
      <c r="D57" s="4" t="s">
        <v>89</v>
      </c>
      <c r="E57" s="4"/>
      <c r="F57" s="4"/>
      <c r="G57" s="4"/>
      <c r="H57" s="4"/>
      <c r="I57" s="4"/>
      <c r="J57" s="4"/>
      <c r="K57" s="4"/>
      <c r="L57" s="4"/>
      <c r="M57" s="4"/>
    </row>
    <row r="58" spans="1:15" ht="15.75" x14ac:dyDescent="0.25">
      <c r="A58" s="4"/>
      <c r="B58" s="4"/>
      <c r="D58" s="4" t="s">
        <v>648</v>
      </c>
      <c r="E58" s="4"/>
      <c r="F58" s="4"/>
      <c r="G58" s="4"/>
      <c r="H58" s="4"/>
      <c r="I58" s="4"/>
      <c r="J58" s="4"/>
      <c r="K58" s="4"/>
      <c r="L58" s="4"/>
      <c r="M58" s="4"/>
    </row>
    <row r="59" spans="1:15" ht="15.75" x14ac:dyDescent="0.25">
      <c r="A59" s="4">
        <v>133</v>
      </c>
      <c r="B59" s="4"/>
      <c r="D59" s="4" t="s">
        <v>270</v>
      </c>
      <c r="E59" s="4" t="s">
        <v>959</v>
      </c>
      <c r="F59" s="4" t="s">
        <v>117</v>
      </c>
      <c r="G59" s="4" t="s">
        <v>118</v>
      </c>
      <c r="H59" s="4" t="s">
        <v>251</v>
      </c>
      <c r="I59" s="4" t="s">
        <v>663</v>
      </c>
      <c r="J59" s="4">
        <v>80</v>
      </c>
      <c r="K59" s="4"/>
      <c r="L59" s="4">
        <v>0</v>
      </c>
      <c r="M59" s="4">
        <v>12.77</v>
      </c>
      <c r="N59" s="4">
        <v>45.566763999999999</v>
      </c>
      <c r="O59" s="4">
        <v>-122.745046</v>
      </c>
    </row>
    <row r="60" spans="1:15" ht="15.75" x14ac:dyDescent="0.25">
      <c r="A60" s="4"/>
      <c r="B60" s="4"/>
      <c r="D60" s="4" t="s">
        <v>41</v>
      </c>
      <c r="E60" s="4"/>
      <c r="F60" s="4"/>
      <c r="G60" s="4"/>
      <c r="H60" s="4"/>
      <c r="I60" s="4" t="s">
        <v>664</v>
      </c>
      <c r="J60" s="4">
        <v>66</v>
      </c>
      <c r="K60" s="4"/>
      <c r="L60" s="4">
        <v>0</v>
      </c>
      <c r="M60" s="4">
        <v>0</v>
      </c>
    </row>
    <row r="61" spans="1:15" ht="15.75" x14ac:dyDescent="0.25">
      <c r="A61" s="4"/>
      <c r="B61" s="4"/>
      <c r="D61" s="4" t="s">
        <v>649</v>
      </c>
      <c r="E61" s="4"/>
      <c r="F61" s="4"/>
      <c r="G61" s="4"/>
      <c r="H61" s="4"/>
      <c r="I61" s="4"/>
      <c r="J61" s="4"/>
      <c r="K61" s="4"/>
      <c r="L61" s="4"/>
      <c r="M61" s="4"/>
    </row>
    <row r="62" spans="1:15" ht="15.75" x14ac:dyDescent="0.25">
      <c r="A62" s="4"/>
      <c r="B62" s="4"/>
      <c r="D62" s="4" t="s">
        <v>719</v>
      </c>
      <c r="E62" s="4"/>
      <c r="F62" s="4"/>
      <c r="G62" s="4"/>
      <c r="H62" s="4"/>
      <c r="I62" s="4"/>
      <c r="J62" s="4"/>
      <c r="K62" s="4"/>
      <c r="L62" s="4"/>
      <c r="M62" s="4"/>
    </row>
    <row r="63" spans="1:15" ht="15.75" x14ac:dyDescent="0.25">
      <c r="A63" s="4"/>
      <c r="B63" s="4"/>
      <c r="D63" s="4" t="s">
        <v>718</v>
      </c>
      <c r="E63" s="4"/>
      <c r="F63" s="4"/>
      <c r="G63" s="4"/>
      <c r="H63" s="4"/>
      <c r="I63" s="4"/>
      <c r="J63" s="4"/>
      <c r="K63" s="4"/>
      <c r="L63" s="4"/>
      <c r="M63" s="4"/>
    </row>
    <row r="64" spans="1:15" ht="15.75" x14ac:dyDescent="0.25">
      <c r="A64" s="4">
        <v>136</v>
      </c>
      <c r="B64" s="4" t="s">
        <v>408</v>
      </c>
      <c r="C64" s="4"/>
      <c r="D64" s="4" t="s">
        <v>720</v>
      </c>
      <c r="E64" s="4" t="s">
        <v>960</v>
      </c>
      <c r="F64" s="4" t="s">
        <v>117</v>
      </c>
      <c r="G64" s="4" t="s">
        <v>118</v>
      </c>
      <c r="H64" s="4" t="s">
        <v>251</v>
      </c>
      <c r="I64" s="4" t="s">
        <v>681</v>
      </c>
      <c r="J64" s="4">
        <v>22</v>
      </c>
      <c r="K64" s="4"/>
      <c r="L64" s="4">
        <v>0</v>
      </c>
      <c r="M64" s="4">
        <v>1.22</v>
      </c>
      <c r="N64" s="4">
        <v>45.563865999999997</v>
      </c>
      <c r="O64" s="4">
        <v>-122.735378</v>
      </c>
    </row>
    <row r="65" spans="1:15" ht="15.75" x14ac:dyDescent="0.25">
      <c r="A65" s="4">
        <v>136</v>
      </c>
      <c r="B65" s="4" t="s">
        <v>78</v>
      </c>
      <c r="C65" s="4"/>
      <c r="D65" s="4" t="s">
        <v>12</v>
      </c>
      <c r="E65" s="4" t="s">
        <v>961</v>
      </c>
      <c r="F65" s="4" t="s">
        <v>117</v>
      </c>
      <c r="G65" s="4" t="s">
        <v>118</v>
      </c>
      <c r="H65" s="4" t="s">
        <v>251</v>
      </c>
      <c r="I65" s="4" t="s">
        <v>681</v>
      </c>
      <c r="J65" s="4">
        <v>22</v>
      </c>
      <c r="K65" s="4"/>
      <c r="L65" s="4">
        <v>0</v>
      </c>
      <c r="M65" s="4">
        <v>7.33</v>
      </c>
      <c r="N65" s="4">
        <v>45.563865999999997</v>
      </c>
      <c r="O65" s="4">
        <v>-122.735378</v>
      </c>
    </row>
    <row r="66" spans="1:15" ht="15.75" x14ac:dyDescent="0.25">
      <c r="A66" s="4">
        <v>136</v>
      </c>
      <c r="B66" s="4" t="s">
        <v>500</v>
      </c>
      <c r="C66" s="4"/>
      <c r="D66" s="4" t="s">
        <v>269</v>
      </c>
      <c r="E66" s="4" t="s">
        <v>815</v>
      </c>
      <c r="F66" s="4" t="s">
        <v>117</v>
      </c>
      <c r="G66" s="4" t="s">
        <v>118</v>
      </c>
      <c r="H66" s="4" t="s">
        <v>251</v>
      </c>
      <c r="I66" s="4" t="s">
        <v>682</v>
      </c>
      <c r="J66" s="4">
        <v>80</v>
      </c>
      <c r="K66" s="4"/>
      <c r="L66" s="4">
        <v>0</v>
      </c>
      <c r="M66" s="4">
        <v>17.96</v>
      </c>
      <c r="N66" s="4">
        <v>45.563865999999997</v>
      </c>
      <c r="O66" s="4">
        <v>-122.735378</v>
      </c>
    </row>
    <row r="67" spans="1:15" ht="15.75" x14ac:dyDescent="0.25">
      <c r="A67" s="4">
        <v>136</v>
      </c>
      <c r="B67" s="4" t="s">
        <v>536</v>
      </c>
      <c r="C67" s="4"/>
      <c r="D67" s="4" t="s">
        <v>26</v>
      </c>
      <c r="E67" s="4" t="s">
        <v>815</v>
      </c>
      <c r="F67" s="4" t="s">
        <v>117</v>
      </c>
      <c r="G67" s="4" t="s">
        <v>118</v>
      </c>
      <c r="H67" s="4" t="s">
        <v>251</v>
      </c>
      <c r="I67" s="4" t="s">
        <v>683</v>
      </c>
      <c r="J67" s="4">
        <v>84</v>
      </c>
      <c r="K67" s="4"/>
      <c r="L67" s="4">
        <v>0</v>
      </c>
      <c r="M67" s="4">
        <v>0.06</v>
      </c>
      <c r="N67" s="4">
        <v>45.563865999999997</v>
      </c>
      <c r="O67" s="4">
        <v>-122.735378</v>
      </c>
    </row>
    <row r="68" spans="1:15" ht="15.75" x14ac:dyDescent="0.25">
      <c r="A68" s="4"/>
      <c r="B68" s="4"/>
      <c r="C68" s="4"/>
      <c r="D68" s="4" t="s">
        <v>39</v>
      </c>
      <c r="E68" s="4"/>
      <c r="F68" s="4"/>
      <c r="G68" s="4"/>
      <c r="H68" s="4"/>
      <c r="I68" s="4"/>
      <c r="J68" s="4"/>
      <c r="K68" s="4"/>
      <c r="L68" s="4"/>
      <c r="M68" s="4"/>
      <c r="N68" s="4"/>
      <c r="O68" s="4"/>
    </row>
    <row r="69" spans="1:15" ht="15.75" x14ac:dyDescent="0.25">
      <c r="A69" s="4"/>
      <c r="B69" s="4"/>
      <c r="C69" s="4"/>
      <c r="D69" s="4" t="s">
        <v>270</v>
      </c>
      <c r="E69" s="4"/>
      <c r="F69" s="4"/>
      <c r="G69" s="4"/>
      <c r="H69" s="4"/>
      <c r="I69" s="4"/>
      <c r="J69" s="4"/>
      <c r="K69" s="4"/>
      <c r="L69" s="4"/>
      <c r="M69" s="4"/>
      <c r="N69" s="4"/>
      <c r="O69" s="4"/>
    </row>
    <row r="70" spans="1:15" ht="15.75" x14ac:dyDescent="0.25">
      <c r="A70" s="4"/>
      <c r="B70" s="4"/>
      <c r="C70" s="4"/>
      <c r="D70" s="4" t="s">
        <v>41</v>
      </c>
      <c r="E70" s="4"/>
      <c r="F70" s="4"/>
      <c r="G70" s="4"/>
      <c r="H70" s="4"/>
      <c r="I70" s="4"/>
      <c r="J70" s="4"/>
      <c r="K70" s="4"/>
      <c r="L70" s="4"/>
      <c r="M70" s="4"/>
      <c r="N70" s="4"/>
      <c r="O70" s="4"/>
    </row>
    <row r="71" spans="1:15" ht="15.75" x14ac:dyDescent="0.25">
      <c r="A71" s="4"/>
      <c r="B71" s="4"/>
      <c r="C71" s="4"/>
      <c r="D71" s="4" t="s">
        <v>649</v>
      </c>
      <c r="E71" s="4"/>
      <c r="F71" s="4"/>
      <c r="G71" s="4"/>
      <c r="H71" s="4"/>
      <c r="I71" s="4"/>
      <c r="J71" s="4"/>
      <c r="K71" s="4"/>
      <c r="L71" s="4"/>
      <c r="M71" s="4"/>
      <c r="N71" s="4"/>
      <c r="O71" s="4"/>
    </row>
    <row r="72" spans="1:15" ht="15.75" x14ac:dyDescent="0.25">
      <c r="A72" s="4"/>
      <c r="B72" s="4"/>
      <c r="C72" s="4"/>
      <c r="D72" s="4" t="s">
        <v>38</v>
      </c>
      <c r="E72" s="4"/>
      <c r="F72" s="4"/>
      <c r="G72" s="4"/>
      <c r="H72" s="4"/>
      <c r="I72" s="4"/>
      <c r="J72" s="4"/>
      <c r="K72" s="4"/>
      <c r="L72" s="4"/>
      <c r="M72" s="4"/>
      <c r="N72" s="4"/>
      <c r="O72" s="4"/>
    </row>
    <row r="73" spans="1:15" ht="15.75" x14ac:dyDescent="0.25">
      <c r="A73" s="4">
        <v>143</v>
      </c>
      <c r="B73" s="4"/>
      <c r="C73" s="4"/>
      <c r="D73" s="4" t="s">
        <v>270</v>
      </c>
      <c r="E73" s="4" t="s">
        <v>962</v>
      </c>
      <c r="F73" s="4" t="s">
        <v>117</v>
      </c>
      <c r="G73" s="4" t="s">
        <v>118</v>
      </c>
      <c r="H73" s="4" t="s">
        <v>251</v>
      </c>
      <c r="I73" s="4" t="s">
        <v>683</v>
      </c>
      <c r="J73" s="4">
        <v>84</v>
      </c>
      <c r="K73" s="4"/>
      <c r="L73" s="4">
        <v>0</v>
      </c>
      <c r="M73" s="4">
        <v>22.2</v>
      </c>
      <c r="N73" s="4">
        <v>45.563175000000001</v>
      </c>
      <c r="O73" s="4">
        <v>-122.742527</v>
      </c>
    </row>
    <row r="74" spans="1:15" ht="15.75" x14ac:dyDescent="0.25">
      <c r="A74" s="4"/>
      <c r="B74" s="4"/>
      <c r="C74" s="4"/>
      <c r="D74" s="4" t="s">
        <v>41</v>
      </c>
      <c r="E74" s="4"/>
      <c r="F74" s="4"/>
      <c r="G74" s="4"/>
      <c r="H74" s="4"/>
      <c r="I74" s="4"/>
      <c r="J74" s="4"/>
      <c r="K74" s="4"/>
      <c r="L74" s="4"/>
      <c r="M74" s="4"/>
      <c r="N74" s="4"/>
      <c r="O74" s="4"/>
    </row>
    <row r="75" spans="1:15" ht="15.75" x14ac:dyDescent="0.25">
      <c r="A75" s="4"/>
      <c r="B75" s="4"/>
      <c r="C75" s="4"/>
      <c r="D75" s="4" t="s">
        <v>649</v>
      </c>
      <c r="E75" s="4"/>
      <c r="F75" s="4"/>
      <c r="G75" s="4"/>
      <c r="H75" s="4"/>
      <c r="I75" s="4"/>
      <c r="J75" s="4"/>
      <c r="K75" s="4"/>
      <c r="L75" s="4"/>
      <c r="M75" s="4"/>
      <c r="N75" s="4"/>
      <c r="O75" s="4"/>
    </row>
    <row r="76" spans="1:15" ht="15.75" x14ac:dyDescent="0.25">
      <c r="A76" s="4">
        <v>144</v>
      </c>
      <c r="B76" s="4"/>
      <c r="C76" s="4"/>
      <c r="D76" s="4" t="s">
        <v>270</v>
      </c>
      <c r="E76" s="4" t="s">
        <v>963</v>
      </c>
      <c r="F76" s="4" t="s">
        <v>117</v>
      </c>
      <c r="G76" s="4" t="s">
        <v>118</v>
      </c>
      <c r="H76" s="4" t="s">
        <v>251</v>
      </c>
      <c r="I76" s="4" t="s">
        <v>682</v>
      </c>
      <c r="J76" s="4">
        <v>84</v>
      </c>
      <c r="K76" s="4"/>
      <c r="L76" s="4">
        <v>0</v>
      </c>
      <c r="M76" s="4">
        <v>2.7</v>
      </c>
      <c r="N76" s="4">
        <v>45.565030999999998</v>
      </c>
      <c r="O76" s="4">
        <v>-122.739163</v>
      </c>
    </row>
    <row r="77" spans="1:15" ht="15.75" x14ac:dyDescent="0.25">
      <c r="A77" s="4"/>
      <c r="B77" s="4"/>
      <c r="C77" s="4"/>
      <c r="D77" s="4" t="s">
        <v>41</v>
      </c>
      <c r="E77" s="4"/>
      <c r="F77" s="4"/>
      <c r="G77" s="4"/>
      <c r="H77" s="4"/>
      <c r="I77" s="4"/>
      <c r="J77" s="4"/>
      <c r="K77" s="4"/>
      <c r="L77" s="4"/>
      <c r="M77" s="4"/>
      <c r="N77" s="4"/>
      <c r="O77" s="4"/>
    </row>
    <row r="78" spans="1:15" ht="15.75" x14ac:dyDescent="0.25">
      <c r="A78" s="4"/>
      <c r="B78" s="4"/>
      <c r="C78" s="4"/>
      <c r="D78" s="4" t="s">
        <v>649</v>
      </c>
      <c r="E78" s="4"/>
      <c r="F78" s="4"/>
      <c r="G78" s="4"/>
      <c r="H78" s="4"/>
      <c r="I78" s="4"/>
      <c r="J78" s="4"/>
      <c r="K78" s="4"/>
      <c r="L78" s="4"/>
      <c r="M78" s="4"/>
      <c r="N78" s="4"/>
      <c r="O78" s="4"/>
    </row>
    <row r="79" spans="1:15" ht="15.75" x14ac:dyDescent="0.25">
      <c r="A79" s="4">
        <v>157</v>
      </c>
      <c r="B79" s="4"/>
      <c r="D79" s="4" t="s">
        <v>711</v>
      </c>
      <c r="E79" s="4" t="s">
        <v>811</v>
      </c>
      <c r="F79" s="4" t="s">
        <v>117</v>
      </c>
      <c r="G79" s="4" t="s">
        <v>118</v>
      </c>
      <c r="H79" s="4" t="s">
        <v>253</v>
      </c>
      <c r="I79" s="4" t="s">
        <v>297</v>
      </c>
      <c r="J79" s="4">
        <v>24</v>
      </c>
      <c r="K79" s="4" t="s">
        <v>667</v>
      </c>
      <c r="L79" s="4">
        <v>78</v>
      </c>
      <c r="M79" s="4">
        <v>166.63</v>
      </c>
      <c r="N79" s="4">
        <v>45.560428999999999</v>
      </c>
      <c r="O79" s="4">
        <v>-122.713938</v>
      </c>
    </row>
    <row r="80" spans="1:15" ht="15.75" x14ac:dyDescent="0.25">
      <c r="A80" s="4"/>
      <c r="B80" s="4"/>
      <c r="D80" s="4" t="s">
        <v>552</v>
      </c>
      <c r="E80" s="4"/>
      <c r="F80" s="4"/>
      <c r="G80" s="4"/>
      <c r="H80" s="4"/>
      <c r="I80" s="4"/>
      <c r="J80" s="4"/>
      <c r="K80" s="4"/>
      <c r="L80" s="4"/>
      <c r="M80" s="4"/>
    </row>
    <row r="81" spans="1:13" ht="15.75" x14ac:dyDescent="0.25">
      <c r="A81" s="4"/>
      <c r="B81" s="4"/>
      <c r="D81" s="4" t="s">
        <v>712</v>
      </c>
      <c r="E81" s="4"/>
      <c r="F81" s="4"/>
      <c r="G81" s="4"/>
      <c r="H81" s="4"/>
      <c r="I81" s="4"/>
      <c r="J81" s="4"/>
      <c r="K81" s="4"/>
      <c r="L81" s="4"/>
      <c r="M81" s="4"/>
    </row>
    <row r="82" spans="1:13" ht="15.75" x14ac:dyDescent="0.25">
      <c r="A82" s="4"/>
      <c r="B82" s="4"/>
      <c r="D82" s="4" t="s">
        <v>270</v>
      </c>
      <c r="E82" s="4"/>
      <c r="F82" s="4"/>
      <c r="G82" s="4"/>
      <c r="H82" s="4"/>
      <c r="I82" s="4"/>
      <c r="J82" s="4"/>
      <c r="K82" s="4"/>
      <c r="L82" s="4"/>
      <c r="M82" s="4"/>
    </row>
    <row r="83" spans="1:13" ht="15.75" x14ac:dyDescent="0.25">
      <c r="A83" s="4"/>
      <c r="B83" s="4"/>
      <c r="D83" s="4" t="s">
        <v>15</v>
      </c>
      <c r="E83" s="4"/>
      <c r="F83" s="4"/>
      <c r="G83" s="4"/>
      <c r="H83" s="4"/>
      <c r="I83" s="4"/>
      <c r="J83" s="4"/>
      <c r="K83" s="4"/>
      <c r="L83" s="4"/>
      <c r="M83" s="4"/>
    </row>
    <row r="84" spans="1:13" ht="15.75" x14ac:dyDescent="0.25">
      <c r="A84" s="4"/>
      <c r="B84" s="4"/>
      <c r="D84" s="4" t="s">
        <v>68</v>
      </c>
      <c r="E84" s="4"/>
      <c r="F84" s="4"/>
      <c r="G84" s="4"/>
      <c r="H84" s="4"/>
      <c r="I84" s="4"/>
      <c r="J84" s="4"/>
      <c r="K84" s="4"/>
      <c r="L84" s="4"/>
      <c r="M84" s="4"/>
    </row>
    <row r="85" spans="1:13" ht="15.75" x14ac:dyDescent="0.25">
      <c r="A85" s="4"/>
      <c r="B85" s="4"/>
      <c r="D85" s="4" t="s">
        <v>41</v>
      </c>
      <c r="E85" s="4"/>
      <c r="F85" s="4"/>
      <c r="G85" s="4"/>
      <c r="H85" s="4"/>
      <c r="I85" s="4"/>
      <c r="J85" s="4"/>
      <c r="K85" s="4"/>
      <c r="L85" s="4"/>
      <c r="M85" s="4"/>
    </row>
    <row r="86" spans="1:13" ht="15.75" x14ac:dyDescent="0.25">
      <c r="A86" s="4"/>
      <c r="B86" s="4"/>
      <c r="D86" s="4" t="s">
        <v>709</v>
      </c>
      <c r="E86" s="4"/>
      <c r="F86" s="4"/>
      <c r="G86" s="4"/>
      <c r="H86" s="4"/>
      <c r="I86" s="4"/>
      <c r="J86" s="4"/>
      <c r="K86" s="4"/>
      <c r="L86" s="4"/>
      <c r="M86" s="4"/>
    </row>
    <row r="87" spans="1:13" ht="15.75" x14ac:dyDescent="0.25">
      <c r="A87" s="4"/>
      <c r="B87" s="4"/>
      <c r="D87" s="4" t="s">
        <v>318</v>
      </c>
      <c r="E87" s="4"/>
      <c r="F87" s="4"/>
      <c r="G87" s="4"/>
      <c r="H87" s="4"/>
      <c r="I87" s="4"/>
      <c r="J87" s="4"/>
      <c r="K87" s="4"/>
      <c r="L87" s="4"/>
      <c r="M87" s="4"/>
    </row>
    <row r="88" spans="1:13" ht="15.75" x14ac:dyDescent="0.25">
      <c r="A88" s="4"/>
      <c r="B88" s="4"/>
      <c r="D88" s="4" t="s">
        <v>35</v>
      </c>
      <c r="E88" s="4"/>
      <c r="F88" s="4"/>
      <c r="G88" s="4"/>
      <c r="H88" s="4"/>
      <c r="I88" s="4"/>
      <c r="J88" s="4"/>
      <c r="K88" s="4"/>
      <c r="L88" s="4"/>
      <c r="M88" s="4"/>
    </row>
    <row r="89" spans="1:13" ht="15.75" x14ac:dyDescent="0.25">
      <c r="A89" s="4"/>
      <c r="B89" s="4"/>
      <c r="D89" s="4" t="s">
        <v>36</v>
      </c>
      <c r="E89" s="4"/>
      <c r="F89" s="4"/>
      <c r="G89" s="4"/>
      <c r="H89" s="4"/>
      <c r="I89" s="4"/>
      <c r="J89" s="4"/>
      <c r="K89" s="4"/>
      <c r="L89" s="4"/>
      <c r="M89" s="4"/>
    </row>
    <row r="90" spans="1:13" ht="15.75" x14ac:dyDescent="0.25">
      <c r="A90" s="4"/>
      <c r="B90" s="4"/>
      <c r="D90" s="4" t="s">
        <v>713</v>
      </c>
      <c r="E90" s="4"/>
      <c r="F90" s="4"/>
      <c r="G90" s="4"/>
      <c r="H90" s="4"/>
      <c r="I90" s="4"/>
      <c r="J90" s="4"/>
      <c r="K90" s="4"/>
      <c r="L90" s="4"/>
      <c r="M90" s="4"/>
    </row>
    <row r="91" spans="1:13" ht="15.75" x14ac:dyDescent="0.25">
      <c r="A91" s="4"/>
      <c r="B91" s="4"/>
      <c r="D91" s="4" t="s">
        <v>89</v>
      </c>
      <c r="E91" s="4"/>
      <c r="F91" s="4"/>
      <c r="G91" s="4"/>
      <c r="H91" s="4"/>
      <c r="I91" s="4"/>
      <c r="J91" s="4"/>
      <c r="K91" s="4"/>
      <c r="L91" s="4"/>
      <c r="M91" s="4"/>
    </row>
    <row r="92" spans="1:13" ht="15.75" x14ac:dyDescent="0.25">
      <c r="A92" s="4"/>
      <c r="B92" s="4"/>
      <c r="D92" s="4" t="s">
        <v>714</v>
      </c>
      <c r="E92" s="4"/>
      <c r="F92" s="4"/>
      <c r="G92" s="4"/>
      <c r="H92" s="4"/>
      <c r="I92" s="4"/>
      <c r="J92" s="4"/>
      <c r="K92" s="4"/>
      <c r="L92" s="4"/>
      <c r="M92" s="4"/>
    </row>
    <row r="93" spans="1:13" ht="15.75" x14ac:dyDescent="0.25">
      <c r="A93" s="4"/>
      <c r="B93" s="4"/>
      <c r="D93" s="4" t="s">
        <v>17</v>
      </c>
      <c r="E93" s="4"/>
      <c r="F93" s="4"/>
      <c r="G93" s="4"/>
      <c r="H93" s="4"/>
      <c r="I93" s="4"/>
      <c r="J93" s="4"/>
      <c r="K93" s="4"/>
      <c r="L93" s="4"/>
      <c r="M93" s="4"/>
    </row>
    <row r="94" spans="1:13" ht="15.75" x14ac:dyDescent="0.25">
      <c r="A94" s="4"/>
      <c r="B94" s="4"/>
      <c r="D94" s="4" t="s">
        <v>75</v>
      </c>
      <c r="E94" s="4"/>
      <c r="F94" s="4"/>
      <c r="G94" s="4"/>
      <c r="H94" s="4"/>
      <c r="I94" s="4"/>
      <c r="J94" s="4"/>
      <c r="K94" s="4"/>
      <c r="L94" s="4"/>
      <c r="M94" s="4"/>
    </row>
    <row r="95" spans="1:13" ht="15.75" x14ac:dyDescent="0.25">
      <c r="A95" s="4"/>
      <c r="B95" s="4"/>
      <c r="D95" s="4" t="s">
        <v>38</v>
      </c>
      <c r="E95" s="4"/>
      <c r="F95" s="4"/>
      <c r="G95" s="4"/>
      <c r="H95" s="4"/>
      <c r="I95" s="4"/>
      <c r="J95" s="4"/>
      <c r="K95" s="4"/>
      <c r="L95" s="4"/>
      <c r="M95" s="4"/>
    </row>
    <row r="96" spans="1:13" ht="15.75" x14ac:dyDescent="0.25">
      <c r="A96" s="4"/>
      <c r="B96" s="4"/>
      <c r="D96" s="4" t="s">
        <v>715</v>
      </c>
      <c r="E96" s="4"/>
      <c r="F96" s="4"/>
      <c r="G96" s="4"/>
      <c r="H96" s="4"/>
      <c r="I96" s="4"/>
      <c r="J96" s="4"/>
      <c r="K96" s="4"/>
      <c r="L96" s="4"/>
      <c r="M96" s="4"/>
    </row>
    <row r="97" spans="1:15" ht="15.75" x14ac:dyDescent="0.25">
      <c r="A97" s="4"/>
      <c r="B97" s="4"/>
      <c r="D97" s="4" t="s">
        <v>66</v>
      </c>
      <c r="E97" s="4"/>
      <c r="F97" s="4"/>
      <c r="G97" s="4"/>
      <c r="H97" s="4"/>
      <c r="I97" s="4"/>
      <c r="J97" s="4"/>
      <c r="K97" s="4"/>
      <c r="L97" s="4"/>
      <c r="M97" s="4"/>
    </row>
    <row r="98" spans="1:15" ht="15.75" x14ac:dyDescent="0.25">
      <c r="A98" s="4"/>
      <c r="B98" s="4"/>
      <c r="D98" s="4" t="s">
        <v>716</v>
      </c>
      <c r="E98" s="4"/>
      <c r="F98" s="4"/>
      <c r="G98" s="4"/>
      <c r="H98" s="4"/>
      <c r="I98" s="4"/>
      <c r="J98" s="4"/>
      <c r="K98" s="4"/>
      <c r="L98" s="4"/>
      <c r="M98" s="4"/>
    </row>
    <row r="99" spans="1:15" ht="15.75" x14ac:dyDescent="0.25">
      <c r="A99" s="4">
        <v>160</v>
      </c>
      <c r="B99" s="4"/>
      <c r="D99" s="4" t="s">
        <v>39</v>
      </c>
      <c r="E99" s="4" t="s">
        <v>813</v>
      </c>
      <c r="F99" s="4" t="s">
        <v>117</v>
      </c>
      <c r="G99" s="4" t="s">
        <v>118</v>
      </c>
      <c r="H99" s="4" t="s">
        <v>251</v>
      </c>
      <c r="I99" s="4" t="s">
        <v>208</v>
      </c>
      <c r="J99" s="4">
        <v>58</v>
      </c>
      <c r="K99" s="4" t="s">
        <v>208</v>
      </c>
      <c r="L99" s="4">
        <v>58</v>
      </c>
      <c r="M99" s="4">
        <v>26.05</v>
      </c>
      <c r="N99" s="4">
        <v>45.554915999999999</v>
      </c>
      <c r="O99" s="4">
        <v>-122.700912</v>
      </c>
    </row>
    <row r="100" spans="1:15" ht="15.75" x14ac:dyDescent="0.25">
      <c r="A100" s="4"/>
      <c r="B100" s="4"/>
      <c r="D100" s="4" t="s">
        <v>119</v>
      </c>
      <c r="E100" s="4"/>
      <c r="F100" s="4"/>
      <c r="G100" s="4"/>
      <c r="H100" s="4"/>
      <c r="I100" s="4"/>
      <c r="J100" s="4"/>
      <c r="K100" s="4"/>
      <c r="L100" s="4"/>
      <c r="M100" s="4"/>
    </row>
    <row r="101" spans="1:15" ht="15.75" x14ac:dyDescent="0.25">
      <c r="A101" s="4"/>
      <c r="B101" s="4"/>
      <c r="D101" s="4" t="s">
        <v>270</v>
      </c>
      <c r="E101" s="4"/>
      <c r="F101" s="4"/>
      <c r="G101" s="4"/>
      <c r="H101" s="4"/>
      <c r="I101" s="4"/>
      <c r="J101" s="4"/>
      <c r="K101" s="4"/>
      <c r="L101" s="4"/>
      <c r="M101" s="4"/>
    </row>
    <row r="102" spans="1:15" ht="15.75" x14ac:dyDescent="0.25">
      <c r="A102" s="4"/>
      <c r="B102" s="4"/>
      <c r="D102" s="4" t="s">
        <v>15</v>
      </c>
      <c r="E102" s="4"/>
      <c r="F102" s="4"/>
      <c r="G102" s="4"/>
      <c r="H102" s="4"/>
      <c r="I102" s="4"/>
      <c r="J102" s="4"/>
      <c r="K102" s="4"/>
      <c r="L102" s="4"/>
      <c r="M102" s="4"/>
    </row>
    <row r="103" spans="1:15" ht="15.75" x14ac:dyDescent="0.25">
      <c r="A103" s="4"/>
      <c r="B103" s="4"/>
      <c r="D103" s="4" t="s">
        <v>318</v>
      </c>
      <c r="E103" s="4"/>
      <c r="F103" s="4"/>
      <c r="G103" s="4"/>
      <c r="H103" s="4"/>
      <c r="I103" s="4"/>
      <c r="J103" s="4"/>
      <c r="K103" s="4"/>
      <c r="L103" s="4"/>
      <c r="M103" s="4"/>
    </row>
    <row r="104" spans="1:15" ht="15.75" x14ac:dyDescent="0.25">
      <c r="A104" s="4"/>
      <c r="B104" s="4"/>
      <c r="D104" s="4" t="s">
        <v>35</v>
      </c>
      <c r="E104" s="4"/>
      <c r="F104" s="4"/>
      <c r="G104" s="4"/>
      <c r="H104" s="4"/>
      <c r="I104" s="4"/>
      <c r="J104" s="4"/>
      <c r="K104" s="4"/>
      <c r="L104" s="4"/>
      <c r="M104" s="4"/>
    </row>
    <row r="105" spans="1:15" ht="15.75" x14ac:dyDescent="0.25">
      <c r="A105" s="4"/>
      <c r="B105" s="4"/>
      <c r="D105" s="4" t="s">
        <v>89</v>
      </c>
      <c r="E105" s="4"/>
      <c r="F105" s="4"/>
      <c r="G105" s="4"/>
      <c r="H105" s="4"/>
      <c r="I105" s="4"/>
      <c r="J105" s="4"/>
      <c r="K105" s="4"/>
      <c r="L105" s="4"/>
      <c r="M105" s="4"/>
    </row>
    <row r="106" spans="1:15" ht="15.75" x14ac:dyDescent="0.25">
      <c r="A106" s="4"/>
      <c r="B106" s="4"/>
      <c r="D106" s="4" t="s">
        <v>17</v>
      </c>
      <c r="E106" s="4"/>
      <c r="F106" s="4"/>
      <c r="G106" s="4"/>
      <c r="H106" s="4"/>
      <c r="I106" s="4"/>
      <c r="J106" s="4"/>
      <c r="K106" s="4"/>
      <c r="L106" s="4"/>
      <c r="M106" s="4"/>
    </row>
    <row r="107" spans="1:15" ht="15.75" x14ac:dyDescent="0.25">
      <c r="A107" s="4">
        <v>163</v>
      </c>
      <c r="B107" s="4"/>
      <c r="C107" s="4"/>
      <c r="D107" s="4"/>
      <c r="E107" s="4" t="s">
        <v>964</v>
      </c>
      <c r="F107" s="4" t="s">
        <v>117</v>
      </c>
      <c r="G107" s="4" t="s">
        <v>118</v>
      </c>
      <c r="H107" s="4" t="s">
        <v>251</v>
      </c>
      <c r="I107" s="4" t="s">
        <v>684</v>
      </c>
      <c r="J107" s="4">
        <v>61</v>
      </c>
      <c r="K107" s="4"/>
      <c r="L107" s="4">
        <v>0</v>
      </c>
      <c r="M107" s="4">
        <v>1.17</v>
      </c>
      <c r="N107" s="4">
        <v>45.562052999999999</v>
      </c>
      <c r="O107" s="4">
        <v>-122.71213400000001</v>
      </c>
    </row>
    <row r="108" spans="1:15" ht="15.75" x14ac:dyDescent="0.25">
      <c r="A108" s="4">
        <v>164</v>
      </c>
      <c r="B108" s="4" t="s">
        <v>408</v>
      </c>
      <c r="C108" s="4"/>
      <c r="D108" s="4" t="s">
        <v>318</v>
      </c>
      <c r="E108" s="4" t="s">
        <v>965</v>
      </c>
      <c r="F108" s="4" t="s">
        <v>117</v>
      </c>
      <c r="G108" s="4" t="s">
        <v>118</v>
      </c>
      <c r="H108" s="4" t="s">
        <v>251</v>
      </c>
      <c r="I108" s="4" t="s">
        <v>685</v>
      </c>
      <c r="J108" s="4">
        <v>34</v>
      </c>
      <c r="K108" s="4"/>
      <c r="L108" s="4">
        <v>0</v>
      </c>
      <c r="M108" s="4">
        <v>24.92</v>
      </c>
      <c r="N108" s="4">
        <v>45.573306000000002</v>
      </c>
      <c r="O108" s="4">
        <v>-122.713972</v>
      </c>
    </row>
    <row r="109" spans="1:15" ht="15.75" x14ac:dyDescent="0.25">
      <c r="A109" s="4">
        <v>164</v>
      </c>
      <c r="B109" s="4" t="s">
        <v>78</v>
      </c>
      <c r="C109" s="4"/>
      <c r="D109" s="4"/>
      <c r="E109" s="4" t="s">
        <v>965</v>
      </c>
      <c r="F109" s="4" t="s">
        <v>117</v>
      </c>
      <c r="G109" s="4" t="s">
        <v>118</v>
      </c>
      <c r="H109" s="4" t="s">
        <v>251</v>
      </c>
      <c r="I109" s="4" t="s">
        <v>685</v>
      </c>
      <c r="J109" s="4">
        <v>34</v>
      </c>
      <c r="K109" s="4"/>
      <c r="L109" s="4">
        <v>0</v>
      </c>
      <c r="M109" s="4">
        <v>0.16</v>
      </c>
      <c r="N109" s="4">
        <v>45.573306000000002</v>
      </c>
      <c r="O109" s="4">
        <v>-122.713972</v>
      </c>
    </row>
    <row r="110" spans="1:15" ht="15.75" x14ac:dyDescent="0.25">
      <c r="A110" s="4">
        <v>165</v>
      </c>
      <c r="B110" s="4"/>
      <c r="D110" s="4" t="s">
        <v>270</v>
      </c>
      <c r="E110" s="4" t="s">
        <v>882</v>
      </c>
      <c r="F110" s="4" t="s">
        <v>117</v>
      </c>
      <c r="G110" s="4" t="s">
        <v>118</v>
      </c>
      <c r="H110" s="4" t="s">
        <v>251</v>
      </c>
      <c r="I110" s="4" t="s">
        <v>544</v>
      </c>
      <c r="J110" s="4">
        <v>102</v>
      </c>
      <c r="K110" s="4" t="s">
        <v>544</v>
      </c>
      <c r="L110" s="4">
        <v>102</v>
      </c>
      <c r="M110" s="4">
        <v>2.5</v>
      </c>
      <c r="N110" s="4">
        <v>45.562311000000001</v>
      </c>
      <c r="O110" s="4">
        <v>-122.710731</v>
      </c>
    </row>
    <row r="111" spans="1:15" ht="15.75" x14ac:dyDescent="0.25">
      <c r="A111" s="4"/>
      <c r="B111" s="4"/>
      <c r="D111" s="4" t="s">
        <v>649</v>
      </c>
      <c r="E111" s="4"/>
      <c r="F111" s="4"/>
      <c r="G111" s="4"/>
      <c r="H111" s="4"/>
      <c r="I111" s="4"/>
      <c r="J111" s="4"/>
      <c r="K111" s="4"/>
      <c r="L111" s="4"/>
      <c r="M111" s="4"/>
    </row>
    <row r="112" spans="1:15" ht="15.75" x14ac:dyDescent="0.25">
      <c r="A112" s="4"/>
      <c r="B112" s="4"/>
      <c r="D112" s="4" t="s">
        <v>89</v>
      </c>
      <c r="E112" s="4"/>
      <c r="F112" s="4"/>
      <c r="G112" s="4"/>
      <c r="H112" s="4"/>
      <c r="I112" s="4"/>
      <c r="J112" s="4"/>
      <c r="K112" s="4"/>
      <c r="L112" s="4"/>
      <c r="M112" s="4"/>
    </row>
    <row r="113" spans="1:15" ht="15.75" x14ac:dyDescent="0.25">
      <c r="A113" s="4"/>
      <c r="B113" s="4"/>
      <c r="D113" s="4" t="s">
        <v>38</v>
      </c>
      <c r="E113" s="4"/>
      <c r="F113" s="4"/>
      <c r="G113" s="4"/>
      <c r="H113" s="4"/>
      <c r="I113" s="4"/>
      <c r="J113" s="4"/>
      <c r="K113" s="4"/>
      <c r="L113" s="4"/>
      <c r="M113" s="4"/>
    </row>
    <row r="114" spans="1:15" ht="15.75" x14ac:dyDescent="0.25">
      <c r="A114" s="4">
        <v>171</v>
      </c>
      <c r="B114" s="4"/>
      <c r="C114" s="4"/>
      <c r="D114" s="4"/>
      <c r="E114" s="4" t="s">
        <v>966</v>
      </c>
      <c r="F114" s="4" t="s">
        <v>117</v>
      </c>
      <c r="G114" s="4" t="s">
        <v>118</v>
      </c>
      <c r="H114" s="4" t="s">
        <v>251</v>
      </c>
      <c r="I114" s="4" t="s">
        <v>686</v>
      </c>
      <c r="J114" s="4">
        <v>73</v>
      </c>
      <c r="K114" s="4"/>
      <c r="L114" s="4"/>
      <c r="M114" s="4">
        <v>4.54</v>
      </c>
      <c r="N114" s="4">
        <v>45.559449000000001</v>
      </c>
      <c r="O114" s="4">
        <v>-122.70726500000001</v>
      </c>
    </row>
    <row r="115" spans="1:15" ht="15.75" x14ac:dyDescent="0.25">
      <c r="A115" s="4">
        <v>175</v>
      </c>
      <c r="B115" s="4" t="s">
        <v>408</v>
      </c>
      <c r="C115" s="4"/>
      <c r="D115" s="4" t="s">
        <v>649</v>
      </c>
      <c r="E115" s="4" t="s">
        <v>967</v>
      </c>
      <c r="F115" s="4" t="s">
        <v>117</v>
      </c>
      <c r="G115" s="4" t="s">
        <v>118</v>
      </c>
      <c r="H115" s="4" t="s">
        <v>251</v>
      </c>
      <c r="I115" s="4" t="s">
        <v>687</v>
      </c>
      <c r="J115" s="4">
        <v>54</v>
      </c>
      <c r="K115" s="4"/>
      <c r="L115" s="4">
        <v>0</v>
      </c>
      <c r="M115" s="4">
        <v>1.06</v>
      </c>
      <c r="N115" s="4">
        <v>45.558030000000002</v>
      </c>
      <c r="O115" s="4">
        <v>-122.704386</v>
      </c>
    </row>
    <row r="116" spans="1:15" ht="15.75" x14ac:dyDescent="0.25">
      <c r="A116" s="4">
        <v>175</v>
      </c>
      <c r="B116" s="4" t="s">
        <v>78</v>
      </c>
      <c r="C116" s="4"/>
      <c r="D116" s="4"/>
      <c r="E116" s="4" t="s">
        <v>968</v>
      </c>
      <c r="F116" s="4" t="s">
        <v>117</v>
      </c>
      <c r="G116" s="4" t="s">
        <v>118</v>
      </c>
      <c r="H116" s="4" t="s">
        <v>251</v>
      </c>
      <c r="I116" s="4" t="s">
        <v>688</v>
      </c>
      <c r="J116" s="4">
        <v>40</v>
      </c>
      <c r="K116" s="4"/>
      <c r="L116" s="4">
        <v>0</v>
      </c>
      <c r="M116" s="4">
        <v>1.95</v>
      </c>
      <c r="N116" s="4">
        <v>45.558357999999998</v>
      </c>
      <c r="O116" s="4">
        <v>-122.705169</v>
      </c>
    </row>
    <row r="117" spans="1:15" ht="15.75" x14ac:dyDescent="0.25">
      <c r="A117" s="4">
        <v>181</v>
      </c>
      <c r="B117" s="4"/>
      <c r="C117" s="4"/>
      <c r="D117" s="4" t="s">
        <v>270</v>
      </c>
      <c r="E117" s="4" t="s">
        <v>884</v>
      </c>
      <c r="F117" s="4" t="s">
        <v>117</v>
      </c>
      <c r="G117" s="4" t="s">
        <v>118</v>
      </c>
      <c r="H117" s="4" t="s">
        <v>251</v>
      </c>
      <c r="I117" s="4" t="s">
        <v>689</v>
      </c>
      <c r="J117" s="4">
        <v>6</v>
      </c>
      <c r="K117" s="4"/>
      <c r="L117" s="4">
        <v>0</v>
      </c>
      <c r="M117" s="4">
        <v>14.07</v>
      </c>
      <c r="N117" s="4">
        <v>45.562001000000002</v>
      </c>
      <c r="O117" s="4">
        <v>-122.732556</v>
      </c>
    </row>
    <row r="118" spans="1:15" ht="15.75" x14ac:dyDescent="0.25">
      <c r="A118" s="4"/>
      <c r="B118" s="4"/>
      <c r="C118" s="4"/>
      <c r="D118" s="4" t="s">
        <v>123</v>
      </c>
      <c r="E118" s="4"/>
      <c r="F118" s="4"/>
      <c r="G118" s="4"/>
      <c r="H118" s="4"/>
      <c r="I118" s="4"/>
      <c r="J118" s="4"/>
      <c r="K118" s="4"/>
      <c r="L118" s="4"/>
      <c r="M118" s="4"/>
      <c r="N118" s="4"/>
      <c r="O118" s="4"/>
    </row>
    <row r="119" spans="1:15" ht="15.75" x14ac:dyDescent="0.25">
      <c r="A119" s="4"/>
      <c r="B119" s="4"/>
      <c r="C119" s="4"/>
      <c r="D119" s="4" t="s">
        <v>649</v>
      </c>
      <c r="E119" s="4"/>
      <c r="F119" s="4"/>
      <c r="G119" s="4"/>
      <c r="H119" s="4"/>
      <c r="I119" s="4"/>
      <c r="J119" s="4"/>
      <c r="K119" s="4"/>
      <c r="L119" s="4"/>
      <c r="M119" s="4"/>
      <c r="N119" s="4"/>
      <c r="O119" s="4"/>
    </row>
    <row r="120" spans="1:15" ht="15.75" x14ac:dyDescent="0.25">
      <c r="A120" s="4"/>
      <c r="B120" s="4"/>
      <c r="C120" s="4"/>
      <c r="D120" s="4" t="s">
        <v>89</v>
      </c>
      <c r="E120" s="4"/>
      <c r="F120" s="4"/>
      <c r="G120" s="4"/>
      <c r="H120" s="4"/>
      <c r="I120" s="4"/>
      <c r="J120" s="4"/>
      <c r="K120" s="4"/>
      <c r="L120" s="4"/>
      <c r="M120" s="4"/>
      <c r="N120" s="4"/>
      <c r="O120" s="4"/>
    </row>
    <row r="121" spans="1:15" ht="15.75" x14ac:dyDescent="0.25">
      <c r="A121" s="4"/>
      <c r="B121" s="4"/>
      <c r="C121" s="4"/>
      <c r="D121" s="4" t="s">
        <v>278</v>
      </c>
      <c r="E121" s="4"/>
      <c r="F121" s="4"/>
      <c r="G121" s="4"/>
      <c r="H121" s="4"/>
      <c r="I121" s="4"/>
      <c r="J121" s="4"/>
      <c r="K121" s="4"/>
      <c r="L121" s="4"/>
      <c r="M121" s="4"/>
      <c r="N121" s="4"/>
      <c r="O121" s="4"/>
    </row>
    <row r="122" spans="1:15" ht="15.75" x14ac:dyDescent="0.25">
      <c r="A122" s="4">
        <v>182</v>
      </c>
      <c r="B122" s="4" t="s">
        <v>408</v>
      </c>
      <c r="C122" s="4"/>
      <c r="D122" s="4" t="s">
        <v>270</v>
      </c>
      <c r="E122" s="4" t="s">
        <v>885</v>
      </c>
      <c r="F122" s="4" t="s">
        <v>117</v>
      </c>
      <c r="G122" s="4" t="s">
        <v>118</v>
      </c>
      <c r="H122" s="4" t="s">
        <v>251</v>
      </c>
      <c r="I122" s="4" t="s">
        <v>689</v>
      </c>
      <c r="J122" s="4">
        <v>6</v>
      </c>
      <c r="K122" s="4"/>
      <c r="L122" s="4">
        <v>0</v>
      </c>
      <c r="M122" s="4">
        <v>13.75</v>
      </c>
      <c r="N122" s="4">
        <v>45.560751000000003</v>
      </c>
      <c r="O122" s="4">
        <v>-122.733559</v>
      </c>
    </row>
    <row r="123" spans="1:15" ht="15.75" x14ac:dyDescent="0.25">
      <c r="A123" s="4">
        <v>182</v>
      </c>
      <c r="B123" s="4" t="s">
        <v>78</v>
      </c>
      <c r="C123" s="4"/>
      <c r="D123" s="4" t="s">
        <v>123</v>
      </c>
      <c r="E123" s="4" t="s">
        <v>969</v>
      </c>
      <c r="F123" s="4" t="s">
        <v>117</v>
      </c>
      <c r="G123" s="4" t="s">
        <v>118</v>
      </c>
      <c r="H123" s="4" t="s">
        <v>251</v>
      </c>
      <c r="I123" s="4" t="s">
        <v>689</v>
      </c>
      <c r="J123" s="4">
        <v>6</v>
      </c>
      <c r="K123" s="4"/>
      <c r="L123" s="4">
        <v>0</v>
      </c>
      <c r="M123" s="4">
        <v>15.32</v>
      </c>
      <c r="N123" s="4">
        <v>45.559983000000003</v>
      </c>
      <c r="O123" s="4">
        <v>-122.73071899999999</v>
      </c>
    </row>
    <row r="124" spans="1:15" ht="15.75" x14ac:dyDescent="0.25">
      <c r="A124" s="4"/>
      <c r="B124" s="4"/>
      <c r="C124" s="4"/>
      <c r="D124" s="4" t="s">
        <v>649</v>
      </c>
      <c r="E124" s="4"/>
      <c r="F124" s="4"/>
      <c r="G124" s="4"/>
      <c r="H124" s="4"/>
      <c r="I124" s="4"/>
      <c r="J124" s="4"/>
      <c r="K124" s="4"/>
      <c r="L124" s="4"/>
      <c r="M124" s="4"/>
      <c r="N124" s="4"/>
      <c r="O124" s="4"/>
    </row>
    <row r="125" spans="1:15" ht="15.75" x14ac:dyDescent="0.25">
      <c r="A125" s="4"/>
      <c r="B125" s="4"/>
      <c r="C125" s="4"/>
      <c r="D125" s="4" t="s">
        <v>89</v>
      </c>
      <c r="E125" s="4"/>
      <c r="F125" s="4"/>
      <c r="G125" s="4"/>
      <c r="H125" s="4"/>
      <c r="I125" s="4"/>
      <c r="J125" s="4"/>
      <c r="K125" s="4"/>
      <c r="L125" s="4"/>
      <c r="M125" s="4"/>
      <c r="N125" s="4"/>
      <c r="O125" s="4"/>
    </row>
    <row r="126" spans="1:15" ht="15.75" x14ac:dyDescent="0.25">
      <c r="A126" s="4"/>
      <c r="B126" s="4"/>
      <c r="C126" s="4"/>
      <c r="D126" s="4" t="s">
        <v>278</v>
      </c>
      <c r="E126" s="4"/>
      <c r="F126" s="4"/>
      <c r="G126" s="4"/>
      <c r="H126" s="4"/>
      <c r="I126" s="4"/>
      <c r="J126" s="4"/>
      <c r="K126" s="4"/>
      <c r="L126" s="4"/>
      <c r="M126" s="4"/>
      <c r="N126" s="4"/>
      <c r="O126" s="4"/>
    </row>
    <row r="127" spans="1:15" ht="15.75" x14ac:dyDescent="0.25">
      <c r="A127" s="4">
        <v>186</v>
      </c>
      <c r="B127" s="4"/>
      <c r="C127" s="4"/>
      <c r="D127" s="4" t="s">
        <v>270</v>
      </c>
      <c r="E127" s="4" t="s">
        <v>824</v>
      </c>
      <c r="F127" s="4" t="s">
        <v>117</v>
      </c>
      <c r="G127" s="4" t="s">
        <v>118</v>
      </c>
      <c r="H127" s="4" t="s">
        <v>251</v>
      </c>
      <c r="I127" s="4" t="s">
        <v>690</v>
      </c>
      <c r="J127" s="4">
        <v>5</v>
      </c>
      <c r="K127" s="4"/>
      <c r="L127" s="4">
        <v>0</v>
      </c>
      <c r="M127" s="4">
        <v>55.37</v>
      </c>
      <c r="N127" s="4">
        <v>45.554971999999999</v>
      </c>
      <c r="O127" s="4">
        <v>-122.72049199999999</v>
      </c>
    </row>
    <row r="128" spans="1:15" ht="15.75" x14ac:dyDescent="0.25">
      <c r="A128" s="4"/>
      <c r="B128" s="4"/>
      <c r="C128" s="4"/>
      <c r="D128" s="4" t="s">
        <v>119</v>
      </c>
      <c r="E128" s="4"/>
      <c r="F128" s="4"/>
      <c r="G128" s="4"/>
      <c r="H128" s="4"/>
      <c r="I128" s="4"/>
      <c r="J128" s="4"/>
      <c r="K128" s="4"/>
      <c r="L128" s="4"/>
      <c r="M128" s="4"/>
      <c r="N128" s="4"/>
      <c r="O128" s="4"/>
    </row>
    <row r="129" spans="1:15" ht="15.75" x14ac:dyDescent="0.25">
      <c r="A129" s="4"/>
      <c r="B129" s="4"/>
      <c r="C129" s="4"/>
      <c r="D129" s="4" t="s">
        <v>649</v>
      </c>
      <c r="E129" s="4"/>
      <c r="F129" s="4"/>
      <c r="G129" s="4"/>
      <c r="H129" s="4"/>
      <c r="I129" s="4"/>
      <c r="J129" s="4"/>
      <c r="K129" s="4"/>
      <c r="L129" s="4"/>
      <c r="M129" s="4"/>
      <c r="N129" s="4"/>
      <c r="O129" s="4"/>
    </row>
    <row r="130" spans="1:15" ht="15.75" x14ac:dyDescent="0.25">
      <c r="A130" s="4"/>
      <c r="B130" s="4"/>
      <c r="C130" s="4"/>
      <c r="D130" s="4" t="s">
        <v>89</v>
      </c>
      <c r="E130" s="4"/>
      <c r="F130" s="4"/>
      <c r="G130" s="4"/>
      <c r="H130" s="4"/>
      <c r="I130" s="4"/>
      <c r="J130" s="4"/>
      <c r="K130" s="4"/>
      <c r="L130" s="4"/>
      <c r="M130" s="4"/>
      <c r="N130" s="4"/>
      <c r="O130" s="4"/>
    </row>
    <row r="131" spans="1:15" ht="15.75" x14ac:dyDescent="0.25">
      <c r="A131" s="4"/>
      <c r="B131" s="4"/>
      <c r="C131" s="4"/>
      <c r="D131" s="4" t="s">
        <v>75</v>
      </c>
      <c r="E131" s="4"/>
      <c r="F131" s="4"/>
      <c r="G131" s="4"/>
      <c r="H131" s="4"/>
      <c r="I131" s="4"/>
      <c r="J131" s="4"/>
      <c r="K131" s="4"/>
      <c r="L131" s="4"/>
      <c r="M131" s="4"/>
      <c r="N131" s="4"/>
      <c r="O131" s="4"/>
    </row>
    <row r="132" spans="1:15" ht="15.75" x14ac:dyDescent="0.25">
      <c r="A132" s="4"/>
      <c r="B132" s="4"/>
      <c r="C132" s="4"/>
      <c r="D132" s="4" t="s">
        <v>38</v>
      </c>
      <c r="E132" s="4"/>
      <c r="F132" s="4"/>
      <c r="G132" s="4"/>
      <c r="H132" s="4"/>
      <c r="I132" s="4"/>
      <c r="J132" s="4"/>
      <c r="K132" s="4"/>
      <c r="L132" s="4"/>
      <c r="M132" s="4"/>
      <c r="N132" s="4"/>
      <c r="O132" s="4"/>
    </row>
    <row r="133" spans="1:15" ht="15.75" x14ac:dyDescent="0.25">
      <c r="A133" s="4"/>
      <c r="B133" s="4"/>
      <c r="C133" s="4"/>
      <c r="D133" s="4" t="s">
        <v>66</v>
      </c>
      <c r="E133" s="4"/>
      <c r="F133" s="4"/>
      <c r="G133" s="4"/>
      <c r="H133" s="4"/>
      <c r="I133" s="4"/>
      <c r="J133" s="4"/>
      <c r="K133" s="4"/>
      <c r="L133" s="4"/>
      <c r="M133" s="4"/>
      <c r="N133" s="4"/>
      <c r="O133" s="4"/>
    </row>
    <row r="134" spans="1:15" ht="15.75" x14ac:dyDescent="0.25">
      <c r="A134" s="4">
        <v>188</v>
      </c>
      <c r="B134" s="4"/>
      <c r="C134" s="4"/>
      <c r="D134" s="4" t="s">
        <v>270</v>
      </c>
      <c r="E134" s="4" t="s">
        <v>970</v>
      </c>
      <c r="F134" s="4" t="s">
        <v>117</v>
      </c>
      <c r="G134" s="4" t="s">
        <v>118</v>
      </c>
      <c r="H134" s="4" t="s">
        <v>251</v>
      </c>
      <c r="I134" s="4" t="s">
        <v>691</v>
      </c>
      <c r="J134" s="4">
        <v>30</v>
      </c>
      <c r="K134" s="4"/>
      <c r="L134" s="4">
        <v>0</v>
      </c>
      <c r="M134" s="4">
        <v>33.659999999999997</v>
      </c>
      <c r="N134" s="4">
        <v>45.551262999999999</v>
      </c>
      <c r="O134" s="4">
        <v>-122.70994</v>
      </c>
    </row>
    <row r="135" spans="1:15" ht="15.75" x14ac:dyDescent="0.25">
      <c r="A135" s="4"/>
      <c r="B135" s="4"/>
      <c r="C135" s="4"/>
      <c r="D135" s="4" t="s">
        <v>649</v>
      </c>
      <c r="E135" s="4"/>
      <c r="F135" s="4"/>
      <c r="G135" s="4"/>
      <c r="H135" s="4"/>
      <c r="I135" s="4"/>
      <c r="J135" s="4"/>
      <c r="K135" s="4"/>
      <c r="L135" s="4"/>
      <c r="M135" s="4"/>
      <c r="N135" s="4"/>
      <c r="O135" s="4"/>
    </row>
    <row r="136" spans="1:15" ht="15.75" x14ac:dyDescent="0.25">
      <c r="A136" s="4">
        <v>191</v>
      </c>
      <c r="B136" s="4" t="s">
        <v>408</v>
      </c>
      <c r="C136" s="4"/>
      <c r="D136" s="4" t="s">
        <v>649</v>
      </c>
      <c r="E136" s="4" t="s">
        <v>971</v>
      </c>
      <c r="F136" s="4" t="s">
        <v>117</v>
      </c>
      <c r="G136" s="4" t="s">
        <v>118</v>
      </c>
      <c r="H136" s="4" t="s">
        <v>251</v>
      </c>
      <c r="I136" s="4" t="s">
        <v>692</v>
      </c>
      <c r="J136" s="4">
        <v>15</v>
      </c>
      <c r="K136" s="4"/>
      <c r="L136" s="4">
        <v>0</v>
      </c>
      <c r="M136" s="4">
        <v>31.29</v>
      </c>
      <c r="N136" s="4">
        <v>45.560299000000001</v>
      </c>
      <c r="O136" s="4">
        <v>-122.73674</v>
      </c>
    </row>
    <row r="137" spans="1:15" ht="15.75" x14ac:dyDescent="0.25">
      <c r="A137" s="4">
        <v>191</v>
      </c>
      <c r="B137" s="4" t="s">
        <v>78</v>
      </c>
      <c r="C137" s="4"/>
      <c r="D137" s="4"/>
      <c r="E137" s="4" t="s">
        <v>971</v>
      </c>
      <c r="F137" s="4" t="s">
        <v>117</v>
      </c>
      <c r="G137" s="4" t="s">
        <v>118</v>
      </c>
      <c r="H137" s="4" t="s">
        <v>251</v>
      </c>
      <c r="I137" s="4" t="s">
        <v>479</v>
      </c>
      <c r="J137" s="4">
        <v>0</v>
      </c>
      <c r="K137" s="4"/>
      <c r="L137" s="4">
        <v>0</v>
      </c>
      <c r="M137" s="4">
        <v>3.23</v>
      </c>
      <c r="N137" s="4">
        <v>45.562795000000001</v>
      </c>
      <c r="O137" s="4">
        <v>-122.739188</v>
      </c>
    </row>
    <row r="138" spans="1:15" ht="15.75" x14ac:dyDescent="0.25">
      <c r="A138" s="4">
        <v>195</v>
      </c>
      <c r="B138" s="4"/>
      <c r="C138" s="4"/>
      <c r="D138" s="4" t="s">
        <v>649</v>
      </c>
      <c r="E138" s="4" t="s">
        <v>665</v>
      </c>
      <c r="F138" s="4" t="s">
        <v>117</v>
      </c>
      <c r="G138" s="4" t="s">
        <v>118</v>
      </c>
      <c r="H138" s="4" t="s">
        <v>251</v>
      </c>
      <c r="I138" s="4" t="s">
        <v>693</v>
      </c>
      <c r="J138" s="4">
        <v>38</v>
      </c>
      <c r="K138" s="4"/>
      <c r="L138" s="4">
        <v>0</v>
      </c>
      <c r="M138" s="4">
        <v>8.11</v>
      </c>
      <c r="N138" s="4">
        <v>45.553342000000001</v>
      </c>
      <c r="O138" s="4">
        <v>-122.696659</v>
      </c>
    </row>
    <row r="139" spans="1:15" ht="15.75" x14ac:dyDescent="0.25">
      <c r="A139" s="4">
        <v>197</v>
      </c>
      <c r="B139" s="4"/>
      <c r="C139" s="4"/>
      <c r="D139" s="4"/>
      <c r="E139" s="4" t="s">
        <v>767</v>
      </c>
      <c r="F139" s="4" t="s">
        <v>117</v>
      </c>
      <c r="G139" s="4" t="s">
        <v>118</v>
      </c>
      <c r="H139" s="4" t="s">
        <v>251</v>
      </c>
      <c r="I139" s="4" t="s">
        <v>479</v>
      </c>
      <c r="J139" s="4">
        <v>0</v>
      </c>
      <c r="K139" s="4"/>
      <c r="L139" s="4">
        <v>0</v>
      </c>
      <c r="M139" s="4">
        <v>138.16</v>
      </c>
      <c r="N139" s="4">
        <v>45.550936</v>
      </c>
      <c r="O139" s="4">
        <v>-122.717507</v>
      </c>
    </row>
    <row r="140" spans="1:15" ht="15.75" x14ac:dyDescent="0.25">
      <c r="A140" s="4">
        <v>207</v>
      </c>
      <c r="B140" s="4"/>
      <c r="C140" s="4"/>
      <c r="D140" s="4"/>
      <c r="E140" s="4" t="s">
        <v>829</v>
      </c>
      <c r="F140" s="4" t="s">
        <v>117</v>
      </c>
      <c r="G140" s="4" t="s">
        <v>118</v>
      </c>
      <c r="H140" s="4" t="s">
        <v>251</v>
      </c>
      <c r="I140" s="4" t="s">
        <v>479</v>
      </c>
      <c r="J140" s="4">
        <v>0</v>
      </c>
      <c r="K140" s="4"/>
      <c r="L140" s="4">
        <v>0</v>
      </c>
      <c r="M140" s="4">
        <v>2.14</v>
      </c>
      <c r="N140" s="4">
        <v>45.548060999999997</v>
      </c>
      <c r="O140" s="4">
        <v>-122.705994</v>
      </c>
    </row>
    <row r="141" spans="1:15" ht="15.75" x14ac:dyDescent="0.25">
      <c r="A141" s="4">
        <v>218</v>
      </c>
      <c r="B141" s="4"/>
      <c r="D141" s="4" t="s">
        <v>711</v>
      </c>
      <c r="E141" s="4" t="s">
        <v>972</v>
      </c>
      <c r="F141" s="4" t="s">
        <v>117</v>
      </c>
      <c r="G141" s="4" t="s">
        <v>118</v>
      </c>
      <c r="H141" s="4" t="s">
        <v>251</v>
      </c>
      <c r="I141" s="4" t="s">
        <v>367</v>
      </c>
      <c r="J141" s="4">
        <v>53</v>
      </c>
      <c r="K141" s="4" t="s">
        <v>367</v>
      </c>
      <c r="L141" s="4">
        <v>53</v>
      </c>
      <c r="M141" s="4">
        <v>48.69</v>
      </c>
      <c r="N141" s="4">
        <v>45.547032000000002</v>
      </c>
      <c r="O141" s="4">
        <v>-122.700459</v>
      </c>
    </row>
    <row r="142" spans="1:15" ht="15.75" x14ac:dyDescent="0.25">
      <c r="A142" s="4"/>
      <c r="B142" s="4"/>
      <c r="D142" s="4" t="s">
        <v>721</v>
      </c>
      <c r="E142" s="4"/>
      <c r="F142" s="4"/>
      <c r="G142" s="4"/>
      <c r="H142" s="4"/>
      <c r="I142" s="4"/>
      <c r="J142" s="4"/>
      <c r="K142" s="4"/>
      <c r="L142" s="4"/>
      <c r="M142" s="4"/>
    </row>
    <row r="143" spans="1:15" ht="15.75" x14ac:dyDescent="0.25">
      <c r="A143" s="4"/>
      <c r="B143" s="4"/>
      <c r="D143" s="4" t="s">
        <v>268</v>
      </c>
      <c r="E143" s="4"/>
      <c r="F143" s="4"/>
      <c r="G143" s="4"/>
      <c r="H143" s="4"/>
      <c r="I143" s="4"/>
      <c r="J143" s="4"/>
      <c r="K143" s="4"/>
      <c r="L143" s="4"/>
      <c r="M143" s="4"/>
    </row>
    <row r="144" spans="1:15" ht="15.75" x14ac:dyDescent="0.25">
      <c r="A144" s="4"/>
      <c r="B144" s="4"/>
      <c r="D144" s="4" t="s">
        <v>27</v>
      </c>
      <c r="E144" s="4"/>
      <c r="F144" s="4"/>
      <c r="G144" s="4"/>
      <c r="H144" s="4"/>
      <c r="I144" s="4"/>
      <c r="J144" s="4"/>
      <c r="K144" s="4"/>
      <c r="L144" s="4"/>
      <c r="M144" s="4"/>
    </row>
    <row r="145" spans="1:15" ht="15.75" x14ac:dyDescent="0.25">
      <c r="A145" s="4"/>
      <c r="B145" s="4"/>
      <c r="D145" s="4" t="s">
        <v>722</v>
      </c>
      <c r="E145" s="4"/>
      <c r="F145" s="4"/>
      <c r="G145" s="4"/>
      <c r="H145" s="4"/>
      <c r="I145" s="4"/>
      <c r="J145" s="4"/>
      <c r="K145" s="4"/>
      <c r="L145" s="4"/>
      <c r="M145" s="4"/>
    </row>
    <row r="146" spans="1:15" ht="15.75" x14ac:dyDescent="0.25">
      <c r="A146" s="4"/>
      <c r="B146" s="4"/>
      <c r="D146" s="4" t="s">
        <v>119</v>
      </c>
      <c r="E146" s="4"/>
      <c r="F146" s="4"/>
      <c r="G146" s="4"/>
      <c r="H146" s="4"/>
      <c r="I146" s="4"/>
      <c r="J146" s="4"/>
      <c r="K146" s="4"/>
      <c r="L146" s="4"/>
      <c r="M146" s="4"/>
    </row>
    <row r="147" spans="1:15" ht="15.75" x14ac:dyDescent="0.25">
      <c r="A147" s="4"/>
      <c r="B147" s="4"/>
      <c r="D147" s="4" t="s">
        <v>270</v>
      </c>
      <c r="E147" s="4"/>
      <c r="F147" s="4"/>
      <c r="G147" s="4"/>
      <c r="H147" s="4"/>
      <c r="I147" s="4"/>
      <c r="J147" s="4"/>
      <c r="K147" s="4"/>
      <c r="L147" s="4"/>
      <c r="M147" s="4"/>
    </row>
    <row r="148" spans="1:15" ht="15.75" x14ac:dyDescent="0.25">
      <c r="A148" s="4"/>
      <c r="B148" s="4"/>
      <c r="D148" s="4" t="s">
        <v>271</v>
      </c>
      <c r="E148" s="4"/>
      <c r="F148" s="4"/>
      <c r="G148" s="4"/>
      <c r="H148" s="4"/>
      <c r="I148" s="4"/>
      <c r="J148" s="4"/>
      <c r="K148" s="4"/>
      <c r="L148" s="4"/>
      <c r="M148" s="4"/>
    </row>
    <row r="149" spans="1:15" ht="15.75" x14ac:dyDescent="0.25">
      <c r="A149" s="4"/>
      <c r="B149" s="4"/>
      <c r="D149" s="4" t="s">
        <v>649</v>
      </c>
      <c r="E149" s="4"/>
      <c r="F149" s="4"/>
      <c r="G149" s="4"/>
      <c r="H149" s="4"/>
      <c r="I149" s="4"/>
      <c r="J149" s="4"/>
      <c r="K149" s="4"/>
      <c r="L149" s="4"/>
      <c r="M149" s="4"/>
    </row>
    <row r="150" spans="1:15" ht="15.75" x14ac:dyDescent="0.25">
      <c r="A150" s="4"/>
      <c r="B150" s="4"/>
      <c r="D150" s="4" t="s">
        <v>33</v>
      </c>
      <c r="E150" s="4"/>
      <c r="F150" s="4"/>
      <c r="G150" s="4"/>
      <c r="H150" s="4"/>
      <c r="I150" s="4"/>
      <c r="J150" s="4"/>
      <c r="K150" s="4"/>
      <c r="L150" s="4"/>
      <c r="M150" s="4"/>
    </row>
    <row r="151" spans="1:15" ht="15.75" x14ac:dyDescent="0.25">
      <c r="A151" s="4"/>
      <c r="B151" s="4"/>
      <c r="D151" s="4" t="s">
        <v>35</v>
      </c>
      <c r="E151" s="4"/>
      <c r="F151" s="4"/>
      <c r="G151" s="4"/>
      <c r="H151" s="4"/>
      <c r="I151" s="4"/>
      <c r="J151" s="4"/>
      <c r="K151" s="4"/>
      <c r="L151" s="4"/>
      <c r="M151" s="4"/>
    </row>
    <row r="152" spans="1:15" ht="15.75" x14ac:dyDescent="0.25">
      <c r="A152" s="4"/>
      <c r="B152" s="4"/>
      <c r="D152" s="4" t="s">
        <v>89</v>
      </c>
      <c r="E152" s="4"/>
      <c r="F152" s="4"/>
      <c r="G152" s="4"/>
      <c r="H152" s="4"/>
      <c r="I152" s="4"/>
      <c r="J152" s="4"/>
      <c r="K152" s="4"/>
      <c r="L152" s="4"/>
      <c r="M152" s="4"/>
    </row>
    <row r="153" spans="1:15" ht="15.75" x14ac:dyDescent="0.25">
      <c r="A153" s="4"/>
      <c r="B153" s="4"/>
      <c r="D153" s="4" t="s">
        <v>599</v>
      </c>
      <c r="E153" s="4"/>
      <c r="F153" s="4"/>
      <c r="G153" s="4"/>
      <c r="H153" s="4"/>
      <c r="I153" s="4"/>
      <c r="J153" s="4"/>
      <c r="K153" s="4"/>
      <c r="L153" s="4"/>
      <c r="M153" s="4"/>
    </row>
    <row r="154" spans="1:15" ht="15.75" x14ac:dyDescent="0.25">
      <c r="A154" s="4"/>
      <c r="B154" s="4"/>
      <c r="D154" s="4" t="s">
        <v>17</v>
      </c>
      <c r="E154" s="4"/>
      <c r="F154" s="4"/>
      <c r="G154" s="4"/>
      <c r="H154" s="4"/>
      <c r="I154" s="4"/>
      <c r="J154" s="4"/>
      <c r="K154" s="4"/>
      <c r="L154" s="4"/>
      <c r="M154" s="4"/>
    </row>
    <row r="155" spans="1:15" ht="15.75" x14ac:dyDescent="0.25">
      <c r="A155" s="4"/>
      <c r="B155" s="4"/>
      <c r="D155" s="4" t="s">
        <v>75</v>
      </c>
      <c r="E155" s="4"/>
      <c r="F155" s="4"/>
      <c r="G155" s="4"/>
      <c r="H155" s="4"/>
      <c r="I155" s="4"/>
      <c r="J155" s="4"/>
      <c r="K155" s="4"/>
      <c r="L155" s="4"/>
      <c r="M155" s="4"/>
    </row>
    <row r="156" spans="1:15" ht="15.75" x14ac:dyDescent="0.25">
      <c r="A156" s="4"/>
      <c r="B156" s="4"/>
      <c r="D156" s="4" t="s">
        <v>38</v>
      </c>
      <c r="E156" s="4"/>
      <c r="F156" s="4"/>
      <c r="G156" s="4"/>
      <c r="H156" s="4"/>
      <c r="I156" s="4"/>
      <c r="J156" s="4"/>
      <c r="K156" s="4"/>
      <c r="L156" s="4"/>
      <c r="M156" s="4"/>
    </row>
    <row r="157" spans="1:15" ht="15.75" x14ac:dyDescent="0.25">
      <c r="A157" s="4"/>
      <c r="B157" s="4"/>
      <c r="D157" s="4" t="s">
        <v>14</v>
      </c>
      <c r="E157" s="4"/>
      <c r="F157" s="4"/>
      <c r="G157" s="4"/>
      <c r="H157" s="4"/>
      <c r="I157" s="4"/>
      <c r="J157" s="4"/>
      <c r="K157" s="4"/>
      <c r="L157" s="4"/>
      <c r="M157" s="4"/>
    </row>
    <row r="158" spans="1:15" ht="15.75" x14ac:dyDescent="0.25">
      <c r="A158" s="4">
        <v>222</v>
      </c>
      <c r="B158" s="4"/>
      <c r="D158" s="4" t="s">
        <v>270</v>
      </c>
      <c r="E158" s="4" t="s">
        <v>946</v>
      </c>
      <c r="F158" s="4" t="s">
        <v>117</v>
      </c>
      <c r="G158" s="4" t="s">
        <v>118</v>
      </c>
      <c r="H158" s="4" t="s">
        <v>51</v>
      </c>
      <c r="I158" s="4" t="s">
        <v>229</v>
      </c>
      <c r="J158" s="4">
        <v>20</v>
      </c>
      <c r="K158" s="4" t="s">
        <v>668</v>
      </c>
      <c r="L158" s="4">
        <v>33</v>
      </c>
      <c r="M158" s="4">
        <v>15.8</v>
      </c>
      <c r="N158" s="4">
        <v>45.541727000000002</v>
      </c>
      <c r="O158" s="4">
        <v>-122.692728</v>
      </c>
    </row>
    <row r="159" spans="1:15" ht="15.75" x14ac:dyDescent="0.25">
      <c r="A159" s="4"/>
      <c r="B159" s="4"/>
      <c r="D159" s="4" t="s">
        <v>723</v>
      </c>
      <c r="E159" s="4"/>
      <c r="F159" s="4"/>
      <c r="G159" s="4"/>
      <c r="H159" s="4"/>
      <c r="I159" s="4"/>
      <c r="J159" s="4"/>
      <c r="K159" s="4"/>
      <c r="L159" s="4"/>
      <c r="M159" s="4"/>
    </row>
    <row r="160" spans="1:15" ht="15.75" x14ac:dyDescent="0.25">
      <c r="A160" s="4"/>
      <c r="B160" s="4"/>
      <c r="D160" s="4" t="s">
        <v>15</v>
      </c>
      <c r="E160" s="4"/>
      <c r="F160" s="4"/>
      <c r="G160" s="4"/>
      <c r="H160" s="4"/>
      <c r="I160" s="4"/>
      <c r="J160" s="4"/>
      <c r="K160" s="4"/>
      <c r="L160" s="4"/>
      <c r="M160" s="4"/>
    </row>
    <row r="161" spans="1:15" ht="15.75" x14ac:dyDescent="0.25">
      <c r="A161" s="4"/>
      <c r="B161" s="4"/>
      <c r="D161" s="4" t="s">
        <v>649</v>
      </c>
      <c r="E161" s="4"/>
      <c r="F161" s="4"/>
      <c r="G161" s="4"/>
      <c r="H161" s="4"/>
      <c r="I161" s="4"/>
      <c r="J161" s="4"/>
      <c r="K161" s="4"/>
      <c r="L161" s="4"/>
      <c r="M161" s="4"/>
    </row>
    <row r="162" spans="1:15" ht="15.75" x14ac:dyDescent="0.25">
      <c r="A162" s="4"/>
      <c r="B162" s="4"/>
      <c r="D162" s="4" t="s">
        <v>66</v>
      </c>
      <c r="E162" s="4"/>
      <c r="F162" s="4"/>
      <c r="G162" s="4"/>
      <c r="H162" s="4"/>
      <c r="I162" s="4"/>
      <c r="J162" s="4"/>
      <c r="K162" s="4"/>
      <c r="L162" s="4"/>
      <c r="M162" s="4"/>
    </row>
    <row r="163" spans="1:15" ht="15.75" x14ac:dyDescent="0.25">
      <c r="A163" s="4">
        <v>231</v>
      </c>
      <c r="B163" s="4" t="s">
        <v>408</v>
      </c>
      <c r="C163" s="4"/>
      <c r="D163" s="4" t="s">
        <v>649</v>
      </c>
      <c r="E163" s="4" t="s">
        <v>895</v>
      </c>
      <c r="F163" s="4" t="s">
        <v>117</v>
      </c>
      <c r="G163" s="4" t="s">
        <v>118</v>
      </c>
      <c r="H163" s="4" t="s">
        <v>251</v>
      </c>
      <c r="I163" s="4" t="s">
        <v>694</v>
      </c>
      <c r="J163" s="4">
        <v>16</v>
      </c>
      <c r="K163" s="4"/>
      <c r="L163" s="4">
        <v>0</v>
      </c>
      <c r="M163" s="4">
        <v>6.89</v>
      </c>
      <c r="N163" s="4">
        <v>45.571598999999999</v>
      </c>
      <c r="O163" s="4">
        <v>-122.721464</v>
      </c>
    </row>
    <row r="164" spans="1:15" ht="15.75" x14ac:dyDescent="0.25">
      <c r="A164" s="4">
        <v>232</v>
      </c>
      <c r="B164" s="4"/>
      <c r="C164" s="4"/>
      <c r="D164" s="4" t="s">
        <v>649</v>
      </c>
      <c r="E164" s="4" t="s">
        <v>896</v>
      </c>
      <c r="F164" s="4" t="s">
        <v>117</v>
      </c>
      <c r="G164" s="4" t="s">
        <v>118</v>
      </c>
      <c r="H164" s="4" t="s">
        <v>251</v>
      </c>
      <c r="I164" s="4" t="s">
        <v>696</v>
      </c>
      <c r="J164" s="4">
        <v>15</v>
      </c>
      <c r="K164" s="4"/>
      <c r="L164" s="4">
        <v>0</v>
      </c>
      <c r="M164" s="4">
        <v>4.2</v>
      </c>
      <c r="N164" s="4">
        <v>45.568826999999999</v>
      </c>
      <c r="O164" s="4">
        <v>-122.717045</v>
      </c>
    </row>
    <row r="165" spans="1:15" ht="15.75" x14ac:dyDescent="0.25">
      <c r="A165" s="4">
        <v>234</v>
      </c>
      <c r="B165" s="4"/>
      <c r="D165" s="4" t="s">
        <v>41</v>
      </c>
      <c r="E165" s="4" t="s">
        <v>898</v>
      </c>
      <c r="F165" s="4" t="s">
        <v>117</v>
      </c>
      <c r="G165" s="4" t="s">
        <v>118</v>
      </c>
      <c r="H165" s="4" t="s">
        <v>251</v>
      </c>
      <c r="I165" s="4" t="s">
        <v>669</v>
      </c>
      <c r="J165" s="4">
        <v>66</v>
      </c>
      <c r="K165" s="4" t="s">
        <v>669</v>
      </c>
      <c r="L165" s="4">
        <v>66</v>
      </c>
      <c r="M165" s="4">
        <v>5.99</v>
      </c>
      <c r="N165" s="4">
        <v>45.566983999999998</v>
      </c>
      <c r="O165" s="4">
        <v>-122.713442</v>
      </c>
    </row>
    <row r="166" spans="1:15" ht="15.75" x14ac:dyDescent="0.25">
      <c r="A166" s="4"/>
      <c r="B166" s="4"/>
      <c r="D166" s="4" t="s">
        <v>649</v>
      </c>
      <c r="E166" s="4"/>
      <c r="F166" s="4"/>
      <c r="G166" s="4"/>
      <c r="H166" s="4"/>
      <c r="I166" s="4"/>
      <c r="J166" s="4"/>
      <c r="K166" s="4"/>
      <c r="L166" s="4"/>
      <c r="M166" s="4"/>
    </row>
    <row r="167" spans="1:15" ht="15.75" x14ac:dyDescent="0.25">
      <c r="A167" s="4"/>
      <c r="B167" s="4"/>
      <c r="D167" s="4" t="s">
        <v>36</v>
      </c>
      <c r="E167" s="4"/>
      <c r="F167" s="4"/>
      <c r="G167" s="4"/>
      <c r="H167" s="4"/>
      <c r="I167" s="4"/>
      <c r="J167" s="4"/>
      <c r="K167" s="4"/>
      <c r="L167" s="4"/>
      <c r="M167" s="4"/>
    </row>
    <row r="168" spans="1:15" ht="15.75" x14ac:dyDescent="0.25">
      <c r="A168" s="4"/>
      <c r="B168" s="4"/>
      <c r="D168" s="4" t="s">
        <v>89</v>
      </c>
      <c r="E168" s="4"/>
      <c r="F168" s="4"/>
      <c r="G168" s="4"/>
      <c r="H168" s="4"/>
      <c r="I168" s="4"/>
      <c r="J168" s="4"/>
      <c r="K168" s="4"/>
      <c r="L168" s="4"/>
      <c r="M168" s="4"/>
    </row>
    <row r="169" spans="1:15" ht="15.75" x14ac:dyDescent="0.25">
      <c r="A169" s="4">
        <v>236</v>
      </c>
      <c r="B169" s="4" t="s">
        <v>408</v>
      </c>
      <c r="C169" s="4"/>
      <c r="D169" s="4" t="s">
        <v>649</v>
      </c>
      <c r="E169" s="4" t="s">
        <v>973</v>
      </c>
      <c r="F169" s="4" t="s">
        <v>117</v>
      </c>
      <c r="G169" s="4" t="s">
        <v>118</v>
      </c>
      <c r="H169" s="4" t="s">
        <v>251</v>
      </c>
      <c r="I169" s="4" t="s">
        <v>697</v>
      </c>
      <c r="J169" s="4">
        <v>8</v>
      </c>
      <c r="K169" s="4"/>
      <c r="L169" s="4">
        <v>0</v>
      </c>
      <c r="M169" s="4">
        <v>4.3</v>
      </c>
      <c r="N169" s="4">
        <v>45.566988000000002</v>
      </c>
      <c r="O169" s="4">
        <v>-122.711398</v>
      </c>
    </row>
    <row r="170" spans="1:15" ht="15.75" x14ac:dyDescent="0.25">
      <c r="A170" s="4">
        <v>236</v>
      </c>
      <c r="B170" s="4" t="s">
        <v>78</v>
      </c>
      <c r="C170" s="4"/>
      <c r="D170" s="4"/>
      <c r="E170" s="4" t="s">
        <v>974</v>
      </c>
      <c r="F170" s="4" t="s">
        <v>117</v>
      </c>
      <c r="G170" s="4" t="s">
        <v>118</v>
      </c>
      <c r="H170" s="4" t="s">
        <v>251</v>
      </c>
      <c r="I170" s="4" t="s">
        <v>695</v>
      </c>
      <c r="J170" s="4">
        <v>14</v>
      </c>
      <c r="K170" s="4"/>
      <c r="L170" s="4">
        <v>0</v>
      </c>
      <c r="M170" s="4">
        <v>4.93</v>
      </c>
      <c r="N170" s="4">
        <v>45.566357000000004</v>
      </c>
      <c r="O170" s="4">
        <v>-122.710818</v>
      </c>
    </row>
    <row r="171" spans="1:15" ht="15.75" x14ac:dyDescent="0.25">
      <c r="A171" s="4">
        <v>237</v>
      </c>
      <c r="B171" s="4"/>
      <c r="D171" s="4" t="s">
        <v>12</v>
      </c>
      <c r="E171" s="4" t="s">
        <v>899</v>
      </c>
      <c r="F171" s="4" t="s">
        <v>117</v>
      </c>
      <c r="G171" s="4" t="s">
        <v>118</v>
      </c>
      <c r="H171" s="4" t="s">
        <v>658</v>
      </c>
      <c r="I171" s="4" t="s">
        <v>22</v>
      </c>
      <c r="J171" s="4">
        <v>19</v>
      </c>
      <c r="K171" s="4" t="s">
        <v>670</v>
      </c>
      <c r="L171" s="4">
        <v>47</v>
      </c>
      <c r="M171" s="4">
        <v>7.8</v>
      </c>
      <c r="N171" s="4">
        <v>45.565480999999998</v>
      </c>
      <c r="O171" s="4">
        <v>-122.70943</v>
      </c>
    </row>
    <row r="172" spans="1:15" ht="15.75" x14ac:dyDescent="0.25">
      <c r="A172" s="4"/>
      <c r="B172" s="4"/>
      <c r="D172" s="4" t="s">
        <v>270</v>
      </c>
      <c r="E172" s="4"/>
      <c r="F172" s="4"/>
      <c r="G172" s="4"/>
      <c r="H172" s="4"/>
      <c r="I172" s="4" t="s">
        <v>628</v>
      </c>
      <c r="J172" s="4"/>
      <c r="K172" s="4"/>
      <c r="L172" s="4"/>
      <c r="M172" s="4"/>
    </row>
    <row r="173" spans="1:15" ht="15.75" x14ac:dyDescent="0.25">
      <c r="A173" s="4"/>
      <c r="B173" s="4"/>
      <c r="D173" s="4" t="s">
        <v>649</v>
      </c>
      <c r="E173" s="4"/>
      <c r="F173" s="4"/>
      <c r="G173" s="4"/>
      <c r="H173" s="4"/>
      <c r="I173" s="4"/>
      <c r="J173" s="4"/>
      <c r="K173" s="4"/>
      <c r="L173" s="4"/>
      <c r="M173" s="4"/>
    </row>
    <row r="174" spans="1:15" ht="15.75" x14ac:dyDescent="0.25">
      <c r="A174" s="4"/>
      <c r="B174" s="4"/>
      <c r="D174" s="4" t="s">
        <v>713</v>
      </c>
      <c r="E174" s="4"/>
      <c r="F174" s="4"/>
      <c r="G174" s="4"/>
      <c r="H174" s="4"/>
      <c r="I174" s="4"/>
      <c r="J174" s="4"/>
      <c r="K174" s="4"/>
      <c r="L174" s="4"/>
      <c r="M174" s="4"/>
    </row>
    <row r="175" spans="1:15" ht="15.75" x14ac:dyDescent="0.25">
      <c r="A175" s="4"/>
      <c r="B175" s="4"/>
      <c r="D175" s="4" t="s">
        <v>89</v>
      </c>
      <c r="E175" s="4"/>
      <c r="F175" s="4"/>
      <c r="G175" s="4"/>
      <c r="H175" s="4"/>
      <c r="I175" s="4"/>
      <c r="J175" s="4"/>
      <c r="K175" s="4"/>
      <c r="L175" s="4"/>
      <c r="M175" s="4"/>
    </row>
    <row r="176" spans="1:15" ht="15.75" x14ac:dyDescent="0.25">
      <c r="A176" s="4"/>
      <c r="B176" s="4"/>
      <c r="D176" s="4" t="s">
        <v>38</v>
      </c>
      <c r="E176" s="4"/>
      <c r="F176" s="4"/>
      <c r="G176" s="4"/>
      <c r="H176" s="4"/>
      <c r="I176" s="4"/>
      <c r="J176" s="4"/>
      <c r="K176" s="4"/>
      <c r="L176" s="4"/>
      <c r="M176" s="4"/>
    </row>
    <row r="177" spans="1:15" ht="15.75" x14ac:dyDescent="0.25">
      <c r="A177" s="4"/>
      <c r="B177" s="4"/>
      <c r="D177" s="4" t="s">
        <v>14</v>
      </c>
      <c r="E177" s="4"/>
      <c r="F177" s="4"/>
      <c r="G177" s="4"/>
      <c r="H177" s="4"/>
      <c r="J177" s="4">
        <v>31</v>
      </c>
      <c r="K177" s="4" t="s">
        <v>628</v>
      </c>
      <c r="L177" s="4">
        <v>31</v>
      </c>
      <c r="M177" s="4"/>
    </row>
    <row r="178" spans="1:15" ht="15.75" x14ac:dyDescent="0.25">
      <c r="A178" s="4">
        <v>238</v>
      </c>
      <c r="B178" s="4"/>
      <c r="C178" s="4"/>
      <c r="D178" s="4" t="s">
        <v>318</v>
      </c>
      <c r="E178" s="4" t="s">
        <v>975</v>
      </c>
      <c r="F178" s="4" t="s">
        <v>117</v>
      </c>
      <c r="G178" s="4" t="s">
        <v>118</v>
      </c>
      <c r="H178" s="4" t="s">
        <v>251</v>
      </c>
      <c r="I178" s="4" t="s">
        <v>698</v>
      </c>
      <c r="J178" s="4">
        <v>45</v>
      </c>
      <c r="K178" s="4"/>
      <c r="L178" s="4">
        <v>0</v>
      </c>
      <c r="M178" s="4">
        <v>7.58</v>
      </c>
      <c r="N178" s="4">
        <v>45.564126000000002</v>
      </c>
      <c r="O178" s="4">
        <v>-122.70704600000001</v>
      </c>
    </row>
    <row r="179" spans="1:15" ht="15.75" x14ac:dyDescent="0.25">
      <c r="A179" s="4"/>
      <c r="B179" s="4"/>
      <c r="C179" s="4"/>
      <c r="D179" s="4" t="s">
        <v>75</v>
      </c>
      <c r="E179" s="4"/>
      <c r="F179" s="4"/>
      <c r="G179" s="4"/>
      <c r="H179" s="4"/>
      <c r="I179" s="4"/>
      <c r="J179" s="4"/>
      <c r="K179" s="4"/>
      <c r="L179" s="4"/>
      <c r="M179" s="4"/>
      <c r="N179" s="4"/>
      <c r="O179" s="4"/>
    </row>
    <row r="180" spans="1:15" ht="15.75" x14ac:dyDescent="0.25">
      <c r="A180" s="4">
        <v>248</v>
      </c>
      <c r="B180" s="4" t="s">
        <v>408</v>
      </c>
      <c r="C180" s="4"/>
      <c r="D180" s="4" t="s">
        <v>318</v>
      </c>
      <c r="E180" s="4" t="s">
        <v>976</v>
      </c>
      <c r="F180" s="4" t="s">
        <v>117</v>
      </c>
      <c r="G180" s="4" t="s">
        <v>118</v>
      </c>
      <c r="H180" s="4" t="s">
        <v>251</v>
      </c>
      <c r="I180" s="4" t="s">
        <v>699</v>
      </c>
      <c r="J180" s="4">
        <v>9</v>
      </c>
      <c r="K180" s="4"/>
      <c r="L180" s="4">
        <v>0</v>
      </c>
      <c r="M180" s="4">
        <v>6.47</v>
      </c>
      <c r="N180" s="4">
        <v>45.566270000000003</v>
      </c>
      <c r="O180" s="4">
        <v>-122.70720900000001</v>
      </c>
    </row>
    <row r="181" spans="1:15" ht="15.75" x14ac:dyDescent="0.25">
      <c r="A181" s="4"/>
      <c r="B181" s="4"/>
      <c r="C181" s="4"/>
      <c r="D181" s="4"/>
      <c r="E181" s="4"/>
      <c r="F181" s="4"/>
      <c r="G181" s="4"/>
      <c r="H181" s="4"/>
      <c r="I181" s="4"/>
      <c r="J181" s="4"/>
      <c r="K181" s="4"/>
      <c r="L181" s="4"/>
      <c r="M181" s="4"/>
      <c r="N181" s="4"/>
      <c r="O181" s="4"/>
    </row>
    <row r="182" spans="1:15" ht="15.75" x14ac:dyDescent="0.25">
      <c r="A182" s="4">
        <v>248</v>
      </c>
      <c r="B182" s="4" t="s">
        <v>78</v>
      </c>
      <c r="C182" s="4"/>
      <c r="D182" s="4" t="s">
        <v>318</v>
      </c>
      <c r="E182" s="4" t="s">
        <v>977</v>
      </c>
      <c r="F182" s="4" t="s">
        <v>117</v>
      </c>
      <c r="G182" s="4" t="s">
        <v>118</v>
      </c>
      <c r="H182" s="4" t="s">
        <v>251</v>
      </c>
      <c r="I182" s="4" t="s">
        <v>700</v>
      </c>
      <c r="J182" s="4">
        <v>21</v>
      </c>
      <c r="K182" s="4"/>
      <c r="L182" s="4">
        <v>0</v>
      </c>
      <c r="M182" s="4">
        <v>6.58</v>
      </c>
      <c r="N182" s="4">
        <v>45.565393999999998</v>
      </c>
      <c r="O182" s="4">
        <v>-122.705765</v>
      </c>
    </row>
    <row r="183" spans="1:15" ht="15.75" x14ac:dyDescent="0.25">
      <c r="A183" s="4"/>
      <c r="B183" s="4"/>
      <c r="C183" s="4"/>
      <c r="D183" s="4"/>
      <c r="E183" s="4"/>
      <c r="F183" s="4"/>
      <c r="G183" s="4"/>
      <c r="H183" s="4"/>
      <c r="I183" s="4"/>
      <c r="J183" s="4"/>
      <c r="K183" s="4"/>
      <c r="L183" s="4"/>
      <c r="M183" s="4"/>
      <c r="N183" s="4"/>
      <c r="O183" s="4"/>
    </row>
    <row r="184" spans="1:15" ht="15.75" x14ac:dyDescent="0.25">
      <c r="A184" s="4">
        <v>249</v>
      </c>
      <c r="B184" s="4"/>
      <c r="C184" s="4"/>
      <c r="D184" s="4" t="s">
        <v>318</v>
      </c>
      <c r="E184" s="4" t="s">
        <v>978</v>
      </c>
      <c r="F184" s="4" t="s">
        <v>117</v>
      </c>
      <c r="G184" s="4" t="s">
        <v>118</v>
      </c>
      <c r="H184" s="4" t="s">
        <v>251</v>
      </c>
      <c r="I184" s="4" t="s">
        <v>697</v>
      </c>
      <c r="J184" s="4">
        <v>8</v>
      </c>
      <c r="K184" s="4"/>
      <c r="L184" s="4">
        <v>0</v>
      </c>
      <c r="M184" s="4">
        <v>7.65</v>
      </c>
      <c r="N184" s="4">
        <v>45.567402999999999</v>
      </c>
      <c r="O184" s="4">
        <v>-122.705286</v>
      </c>
    </row>
    <row r="185" spans="1:15" ht="15.75" x14ac:dyDescent="0.25">
      <c r="A185" s="4">
        <v>250</v>
      </c>
      <c r="B185" s="4"/>
      <c r="C185" s="4"/>
      <c r="D185" s="4"/>
      <c r="E185" s="4" t="s">
        <v>903</v>
      </c>
      <c r="F185" s="4" t="s">
        <v>117</v>
      </c>
      <c r="G185" s="4" t="s">
        <v>118</v>
      </c>
      <c r="H185" s="4" t="s">
        <v>251</v>
      </c>
      <c r="I185" s="4" t="s">
        <v>699</v>
      </c>
      <c r="J185" s="4">
        <v>9</v>
      </c>
      <c r="K185" s="4"/>
      <c r="L185" s="4">
        <v>0</v>
      </c>
      <c r="M185" s="4">
        <v>1.17</v>
      </c>
      <c r="N185" s="4">
        <v>45.563130999999998</v>
      </c>
      <c r="O185" s="4">
        <v>-122.70177200000001</v>
      </c>
    </row>
    <row r="186" spans="1:15" ht="15.75" x14ac:dyDescent="0.25">
      <c r="A186" s="4">
        <v>263</v>
      </c>
      <c r="B186" s="4"/>
      <c r="C186" s="4"/>
      <c r="D186" s="4" t="s">
        <v>318</v>
      </c>
      <c r="E186" s="4" t="s">
        <v>979</v>
      </c>
      <c r="F186" s="4" t="s">
        <v>117</v>
      </c>
      <c r="G186" s="4" t="s">
        <v>118</v>
      </c>
      <c r="H186" s="4" t="s">
        <v>251</v>
      </c>
      <c r="I186" s="4" t="s">
        <v>701</v>
      </c>
      <c r="J186" s="4">
        <v>32</v>
      </c>
      <c r="K186" s="4"/>
      <c r="L186" s="4">
        <v>0</v>
      </c>
      <c r="M186" s="4">
        <v>24.2</v>
      </c>
      <c r="N186" s="4">
        <v>45.572651</v>
      </c>
      <c r="O186" s="4">
        <v>-122.70722499999999</v>
      </c>
    </row>
    <row r="187" spans="1:15" ht="15.75" x14ac:dyDescent="0.25">
      <c r="A187" s="4">
        <v>277</v>
      </c>
      <c r="B187" s="4" t="s">
        <v>155</v>
      </c>
      <c r="C187" s="4"/>
      <c r="D187" s="4"/>
      <c r="E187" s="4" t="s">
        <v>850</v>
      </c>
      <c r="F187" s="4" t="s">
        <v>117</v>
      </c>
      <c r="G187" s="4" t="s">
        <v>118</v>
      </c>
      <c r="H187" s="4" t="s">
        <v>251</v>
      </c>
      <c r="I187" s="4" t="s">
        <v>702</v>
      </c>
      <c r="J187" s="4">
        <v>36</v>
      </c>
      <c r="K187" s="4"/>
      <c r="L187" s="4">
        <v>0</v>
      </c>
      <c r="M187" s="4">
        <v>2.9</v>
      </c>
      <c r="N187" s="4">
        <v>45.539803999999997</v>
      </c>
      <c r="O187" s="4">
        <v>-122.682095</v>
      </c>
    </row>
    <row r="188" spans="1:15" ht="15.75" x14ac:dyDescent="0.25">
      <c r="A188" s="4">
        <v>303</v>
      </c>
      <c r="B188" s="4"/>
      <c r="D188" s="4" t="s">
        <v>717</v>
      </c>
      <c r="E188" s="4" t="s">
        <v>980</v>
      </c>
      <c r="F188" s="4" t="s">
        <v>117</v>
      </c>
      <c r="G188" s="4" t="s">
        <v>118</v>
      </c>
      <c r="H188" s="4" t="s">
        <v>659</v>
      </c>
      <c r="I188" s="4" t="s">
        <v>671</v>
      </c>
      <c r="J188" s="4">
        <v>21</v>
      </c>
      <c r="K188" s="4" t="s">
        <v>672</v>
      </c>
      <c r="L188" s="4">
        <v>32</v>
      </c>
      <c r="M188" s="4">
        <v>10.48</v>
      </c>
      <c r="N188" s="4">
        <v>45.538552000000003</v>
      </c>
      <c r="O188" s="4">
        <v>-122.687906</v>
      </c>
    </row>
    <row r="189" spans="1:15" ht="15.75" x14ac:dyDescent="0.25">
      <c r="A189" s="4"/>
      <c r="B189" s="4"/>
      <c r="D189" s="4" t="s">
        <v>12</v>
      </c>
      <c r="E189" s="4"/>
      <c r="F189" s="4"/>
      <c r="G189" s="4"/>
      <c r="H189" s="4"/>
      <c r="I189" s="4"/>
      <c r="J189" s="4"/>
      <c r="K189" s="4"/>
      <c r="L189" s="4"/>
      <c r="M189" s="4"/>
    </row>
    <row r="190" spans="1:15" ht="15.75" x14ac:dyDescent="0.25">
      <c r="A190" s="4"/>
      <c r="B190" s="4"/>
      <c r="D190" s="4" t="s">
        <v>268</v>
      </c>
      <c r="E190" s="4"/>
      <c r="F190" s="4"/>
      <c r="G190" s="4"/>
      <c r="H190" s="4"/>
      <c r="I190" s="4"/>
      <c r="J190" s="4"/>
      <c r="K190" s="4"/>
      <c r="L190" s="4"/>
      <c r="M190" s="4"/>
    </row>
    <row r="191" spans="1:15" ht="15.75" x14ac:dyDescent="0.25">
      <c r="A191" s="4"/>
      <c r="B191" s="4"/>
      <c r="D191" s="4" t="s">
        <v>27</v>
      </c>
      <c r="E191" s="4"/>
      <c r="F191" s="4"/>
      <c r="G191" s="4"/>
      <c r="H191" s="4"/>
      <c r="I191" s="4"/>
      <c r="J191" s="4"/>
      <c r="K191" s="4"/>
      <c r="L191" s="4"/>
      <c r="M191" s="4"/>
    </row>
    <row r="192" spans="1:15" ht="15.75" x14ac:dyDescent="0.25">
      <c r="A192" s="4"/>
      <c r="B192" s="4"/>
      <c r="D192" s="4" t="s">
        <v>270</v>
      </c>
      <c r="E192" s="4"/>
      <c r="F192" s="4"/>
      <c r="G192" s="4"/>
      <c r="H192" s="4"/>
      <c r="I192" s="4"/>
      <c r="J192" s="4"/>
      <c r="K192" s="4"/>
      <c r="L192" s="4"/>
      <c r="M192" s="4"/>
    </row>
    <row r="193" spans="1:15" ht="15.75" x14ac:dyDescent="0.25">
      <c r="A193" s="4"/>
      <c r="B193" s="4"/>
      <c r="D193" s="4" t="s">
        <v>649</v>
      </c>
      <c r="E193" s="4"/>
      <c r="F193" s="4"/>
      <c r="G193" s="4"/>
      <c r="H193" s="4"/>
      <c r="I193" s="4"/>
      <c r="J193" s="4"/>
      <c r="K193" s="4"/>
      <c r="L193" s="4"/>
      <c r="M193" s="4"/>
    </row>
    <row r="194" spans="1:15" ht="15.75" x14ac:dyDescent="0.25">
      <c r="A194" s="4"/>
      <c r="B194" s="4"/>
      <c r="D194" s="4" t="s">
        <v>36</v>
      </c>
      <c r="E194" s="4"/>
      <c r="F194" s="4"/>
      <c r="G194" s="4"/>
      <c r="H194" s="4"/>
      <c r="I194" s="4"/>
      <c r="J194" s="4"/>
      <c r="K194" s="4"/>
      <c r="L194" s="4"/>
      <c r="M194" s="4"/>
    </row>
    <row r="195" spans="1:15" ht="15.75" x14ac:dyDescent="0.25">
      <c r="A195" s="4"/>
      <c r="B195" s="4"/>
      <c r="D195" s="4" t="s">
        <v>648</v>
      </c>
      <c r="E195" s="4"/>
      <c r="F195" s="4"/>
      <c r="G195" s="4"/>
      <c r="H195" s="4"/>
      <c r="I195" s="4"/>
      <c r="J195" s="4"/>
      <c r="K195" s="4"/>
      <c r="L195" s="4"/>
      <c r="M195" s="4"/>
    </row>
    <row r="196" spans="1:15" ht="15.75" x14ac:dyDescent="0.25">
      <c r="A196" s="4"/>
      <c r="B196" s="4"/>
      <c r="D196" s="4" t="s">
        <v>17</v>
      </c>
      <c r="E196" s="4"/>
      <c r="F196" s="4"/>
      <c r="G196" s="4"/>
      <c r="H196" s="4"/>
      <c r="I196" s="4"/>
      <c r="J196" s="4"/>
      <c r="K196" s="4"/>
      <c r="L196" s="4"/>
      <c r="M196" s="4"/>
    </row>
    <row r="197" spans="1:15" ht="15.75" x14ac:dyDescent="0.25">
      <c r="A197" s="4"/>
      <c r="B197" s="4"/>
      <c r="D197" s="4" t="s">
        <v>38</v>
      </c>
      <c r="E197" s="4"/>
      <c r="F197" s="4"/>
      <c r="G197" s="4"/>
      <c r="H197" s="4"/>
      <c r="I197" s="4"/>
      <c r="J197" s="4"/>
      <c r="K197" s="4"/>
      <c r="L197" s="4"/>
      <c r="M197" s="4"/>
    </row>
    <row r="198" spans="1:15" ht="15.75" x14ac:dyDescent="0.25">
      <c r="A198" s="4"/>
      <c r="B198" s="4"/>
      <c r="D198" s="4" t="s">
        <v>66</v>
      </c>
      <c r="E198" s="4"/>
      <c r="F198" s="4"/>
      <c r="G198" s="4"/>
      <c r="H198" s="4"/>
      <c r="I198" s="4"/>
      <c r="J198" s="4"/>
      <c r="K198" s="4"/>
      <c r="L198" s="4"/>
      <c r="M198" s="4"/>
    </row>
    <row r="199" spans="1:15" ht="15.75" x14ac:dyDescent="0.25">
      <c r="A199" s="4">
        <v>309</v>
      </c>
      <c r="B199" s="4"/>
      <c r="C199" s="4"/>
      <c r="D199" s="4"/>
      <c r="E199" s="4" t="s">
        <v>981</v>
      </c>
      <c r="F199" s="4" t="s">
        <v>117</v>
      </c>
      <c r="G199" s="4" t="s">
        <v>118</v>
      </c>
      <c r="H199" s="4" t="s">
        <v>251</v>
      </c>
      <c r="I199" s="4" t="s">
        <v>225</v>
      </c>
      <c r="J199" s="4">
        <v>44</v>
      </c>
      <c r="K199" s="4"/>
      <c r="L199" s="4">
        <v>0</v>
      </c>
      <c r="M199" s="4">
        <v>0.31</v>
      </c>
      <c r="N199" s="4">
        <v>45.530931000000002</v>
      </c>
      <c r="O199" s="4">
        <v>-122.675799</v>
      </c>
    </row>
    <row r="200" spans="1:15" ht="15.75" x14ac:dyDescent="0.25">
      <c r="A200" s="4">
        <v>596</v>
      </c>
      <c r="B200" s="4" t="s">
        <v>536</v>
      </c>
      <c r="D200" s="4" t="s">
        <v>318</v>
      </c>
      <c r="E200" s="4" t="s">
        <v>982</v>
      </c>
      <c r="F200" s="4" t="s">
        <v>117</v>
      </c>
      <c r="G200" s="4" t="s">
        <v>118</v>
      </c>
      <c r="H200" s="4" t="s">
        <v>251</v>
      </c>
      <c r="I200" s="4" t="s">
        <v>703</v>
      </c>
      <c r="J200" s="4">
        <v>44</v>
      </c>
      <c r="K200" s="4"/>
      <c r="L200" s="4">
        <v>0</v>
      </c>
      <c r="M200" s="4">
        <v>6.34</v>
      </c>
      <c r="N200" s="4">
        <v>45.563339999999997</v>
      </c>
      <c r="O200" s="4">
        <v>-122.7013</v>
      </c>
    </row>
    <row r="201" spans="1:15" ht="15.75" x14ac:dyDescent="0.25">
      <c r="A201" s="4">
        <v>597</v>
      </c>
      <c r="B201" s="4" t="s">
        <v>408</v>
      </c>
      <c r="C201" s="4"/>
      <c r="D201" s="4" t="s">
        <v>318</v>
      </c>
      <c r="E201" s="4" t="s">
        <v>983</v>
      </c>
      <c r="F201" s="4" t="s">
        <v>117</v>
      </c>
      <c r="G201" s="4" t="s">
        <v>118</v>
      </c>
      <c r="H201" s="4" t="s">
        <v>251</v>
      </c>
      <c r="I201" s="4" t="s">
        <v>704</v>
      </c>
      <c r="J201" s="4">
        <v>42</v>
      </c>
      <c r="K201" s="4"/>
      <c r="L201" s="4">
        <v>0</v>
      </c>
      <c r="M201" s="4">
        <v>0.65</v>
      </c>
      <c r="N201" s="4">
        <v>45.561390000000003</v>
      </c>
      <c r="O201" s="4">
        <v>-122.7109</v>
      </c>
    </row>
    <row r="202" spans="1:15" ht="15.75" x14ac:dyDescent="0.25">
      <c r="A202" s="4">
        <v>597</v>
      </c>
      <c r="B202" s="4" t="s">
        <v>78</v>
      </c>
      <c r="C202" s="4"/>
      <c r="D202" s="4" t="s">
        <v>89</v>
      </c>
      <c r="E202" s="4" t="s">
        <v>983</v>
      </c>
      <c r="F202" s="4" t="s">
        <v>117</v>
      </c>
      <c r="G202" s="4" t="s">
        <v>118</v>
      </c>
      <c r="H202" s="4" t="s">
        <v>251</v>
      </c>
      <c r="I202" s="4" t="s">
        <v>704</v>
      </c>
      <c r="J202" s="4">
        <v>42</v>
      </c>
      <c r="K202" s="4"/>
      <c r="L202" s="4">
        <v>0</v>
      </c>
      <c r="M202" s="4">
        <v>1.86</v>
      </c>
      <c r="N202" s="4">
        <v>45.561700000000002</v>
      </c>
      <c r="O202" s="4">
        <v>-122.7115</v>
      </c>
    </row>
    <row r="203" spans="1:15" ht="15.75" x14ac:dyDescent="0.25">
      <c r="A203" s="4">
        <v>597</v>
      </c>
      <c r="B203" s="4" t="s">
        <v>500</v>
      </c>
      <c r="C203" s="4"/>
      <c r="D203" s="4" t="s">
        <v>599</v>
      </c>
      <c r="E203" s="4" t="s">
        <v>983</v>
      </c>
      <c r="F203" s="4" t="s">
        <v>117</v>
      </c>
      <c r="G203" s="4" t="s">
        <v>118</v>
      </c>
      <c r="H203" s="4" t="s">
        <v>251</v>
      </c>
      <c r="I203" s="4" t="s">
        <v>705</v>
      </c>
      <c r="J203" s="4">
        <v>41</v>
      </c>
      <c r="K203" s="4"/>
      <c r="L203" s="4">
        <v>0</v>
      </c>
      <c r="M203" s="4">
        <v>4.7</v>
      </c>
      <c r="N203" s="4">
        <v>45.560634</v>
      </c>
      <c r="O203" s="4">
        <v>-122.710292</v>
      </c>
    </row>
    <row r="204" spans="1:15" ht="15.75" x14ac:dyDescent="0.25">
      <c r="A204" s="4">
        <v>597</v>
      </c>
      <c r="B204" s="4" t="s">
        <v>536</v>
      </c>
      <c r="C204" s="4"/>
      <c r="D204" s="4"/>
      <c r="E204" s="4" t="s">
        <v>984</v>
      </c>
      <c r="F204" s="4" t="s">
        <v>117</v>
      </c>
      <c r="G204" s="4" t="s">
        <v>118</v>
      </c>
      <c r="H204" s="4" t="s">
        <v>251</v>
      </c>
      <c r="I204" s="4" t="s">
        <v>706</v>
      </c>
      <c r="J204" s="4">
        <v>73</v>
      </c>
      <c r="K204" s="4"/>
      <c r="L204" s="4">
        <v>0</v>
      </c>
      <c r="M204" s="4">
        <v>1.5</v>
      </c>
      <c r="N204" s="4">
        <v>45.561459999999997</v>
      </c>
      <c r="O204" s="4">
        <v>-122.709</v>
      </c>
    </row>
    <row r="205" spans="1:15" ht="15.75" x14ac:dyDescent="0.25">
      <c r="A205" s="4"/>
      <c r="B205" s="4"/>
      <c r="D205" s="4"/>
      <c r="E205" s="4"/>
      <c r="F205" s="4"/>
      <c r="G205" s="4"/>
      <c r="H205" s="4"/>
      <c r="I205" s="4"/>
      <c r="J205" s="4"/>
      <c r="K205" s="4"/>
      <c r="L205" s="4"/>
      <c r="M205" s="4"/>
    </row>
    <row r="206" spans="1:15" ht="15.75" x14ac:dyDescent="0.25">
      <c r="A206" s="4" t="s">
        <v>80</v>
      </c>
      <c r="C206" s="4">
        <f>SUM(C6:C205)</f>
        <v>199.2</v>
      </c>
      <c r="I206" s="4"/>
      <c r="J206" s="4">
        <f>SUM(J6:J205)</f>
        <v>2224</v>
      </c>
      <c r="K206" s="4"/>
      <c r="L206" s="4">
        <f>SUM(L6:L205)</f>
        <v>656</v>
      </c>
      <c r="M206" s="4">
        <f>SUM(M6:M205)</f>
        <v>1872.2100000000003</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Portland Harbor NRDA DSAYs</vt:lpstr>
      <vt:lpstr>NRDA Alder Creek MB</vt:lpstr>
      <vt:lpstr>NRDA Linnton Mill MB</vt:lpstr>
      <vt:lpstr>NRDA PGE Harborton MB</vt:lpstr>
      <vt:lpstr>NRDA Rinearson MB</vt:lpstr>
      <vt:lpstr>NRDA ACFI</vt:lpstr>
      <vt:lpstr>NRDA AGC</vt:lpstr>
      <vt:lpstr>NRDA AInc, HLLC, VInc</vt:lpstr>
      <vt:lpstr>NRDA Beazer East</vt:lpstr>
      <vt:lpstr>NRDA BNSF Railway</vt:lpstr>
      <vt:lpstr>NRDA Calbag Metals</vt:lpstr>
      <vt:lpstr>NRDA ESCO</vt:lpstr>
      <vt:lpstr>NRDA Evraz Inc</vt:lpstr>
      <vt:lpstr>NRDA Gould Inc</vt:lpstr>
      <vt:lpstr>NRDA HAJ Inc</vt:lpstr>
      <vt:lpstr>NRDA Koppers Inc</vt:lpstr>
      <vt:lpstr>NRDA McCall Oil</vt:lpstr>
      <vt:lpstr>NRDA MMGL</vt:lpstr>
      <vt:lpstr>NRDA NW Pipe</vt:lpstr>
      <vt:lpstr>NRDA PacifiCorp</vt:lpstr>
      <vt:lpstr>NRDA PGE</vt:lpstr>
      <vt:lpstr>NRDA Portland Terminal RR</vt:lpstr>
      <vt:lpstr>NRDA Schnitzer Steel</vt:lpstr>
      <vt:lpstr>NRDA Siltronic Corp</vt:lpstr>
      <vt:lpstr>NRDA Sulzer Pumps</vt:lpstr>
      <vt:lpstr>NRDA AirGas &amp; Air Liquide</vt:lpstr>
      <vt:lpstr>NRDA City of Portland</vt:lpstr>
      <vt:lpstr>NRDA Port of Portland</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John Marshall</dc:creator>
  <cp:lastModifiedBy>John Marshall</cp:lastModifiedBy>
  <dcterms:created xsi:type="dcterms:W3CDTF">2024-07-25T23:56:01Z</dcterms:created>
  <dcterms:modified xsi:type="dcterms:W3CDTF">2024-09-21T12:21:45Z</dcterms:modified>
</cp:coreProperties>
</file>